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FT\GFT megosztott\GFT 2024-2038 tervezet\Keleti Régió\Vásárosnaményi ÜM\VN1-IV Vásárosnamény\"/>
    </mc:Choice>
  </mc:AlternateContent>
  <xr:revisionPtr revIDLastSave="0" documentId="13_ncr:1_{C6802F20-20C3-4996-919A-DBE4BF831D6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N1-IV felújítás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4" i="1" l="1"/>
  <c r="E42" i="1" s="1"/>
  <c r="E15" i="1"/>
  <c r="E43" i="1" s="1"/>
  <c r="E16" i="1"/>
  <c r="E17" i="1"/>
  <c r="E45" i="1" s="1"/>
  <c r="E13" i="1"/>
  <c r="E41" i="1" s="1"/>
  <c r="E12" i="1"/>
  <c r="C67" i="1"/>
  <c r="C65" i="1"/>
  <c r="C66" i="1"/>
  <c r="E23" i="1"/>
  <c r="E18" i="1"/>
  <c r="E44" i="1"/>
  <c r="E22" i="1"/>
  <c r="C80" i="1"/>
  <c r="E21" i="1" l="1"/>
  <c r="E20" i="1"/>
  <c r="E19" i="1"/>
  <c r="E40" i="1"/>
  <c r="B67" i="1" s="1"/>
  <c r="B65" i="1"/>
  <c r="B6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Potyók Áron</author>
  </authors>
  <commentList>
    <comment ref="C74" authorId="0" shapeId="0" xr:uid="{00000000-0006-0000-0000-000001000000}">
      <text>
        <r>
          <rPr>
            <b/>
            <sz val="9"/>
            <color indexed="81"/>
            <rFont val="Segoe UI"/>
            <charset val="1"/>
          </rPr>
          <t>Potyók Áron:</t>
        </r>
        <r>
          <rPr>
            <sz val="9"/>
            <color indexed="81"/>
            <rFont val="Segoe UI"/>
            <charset val="1"/>
          </rPr>
          <t xml:space="preserve">
az éves bérleti díj 4.521 eFt, ebből 100+100+200 a másik 3 vkrnél van lekötve.</t>
        </r>
      </text>
    </comment>
  </commentList>
</comments>
</file>

<file path=xl/sharedStrings.xml><?xml version="1.0" encoding="utf-8"?>
<sst xmlns="http://schemas.openxmlformats.org/spreadsheetml/2006/main" count="783" uniqueCount="185">
  <si>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</si>
  <si>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</si>
  <si>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</si>
  <si>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</si>
  <si>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</si>
  <si>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</si>
  <si>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</si>
  <si>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</si>
  <si>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</si>
  <si>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</si>
  <si>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</si>
  <si>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</si>
  <si>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</si>
  <si>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</si>
  <si>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I. ütem</t>
  </si>
  <si>
    <t>II. ütem</t>
  </si>
  <si>
    <t>III. ütem</t>
  </si>
  <si>
    <t>Forrás megnevezése***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</si>
  <si>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</si>
  <si>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</si>
  <si>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</si>
  <si>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Rendkívüli helyzetből adódó azonnali feladatok</t>
  </si>
  <si>
    <t>x</t>
  </si>
  <si>
    <t>**** a megfelelő időtávot x-el kell jelölni</t>
  </si>
  <si>
    <t>TISZAMENTI REGIONÁLIS VÍZMŰVEK ZRT.</t>
  </si>
  <si>
    <t>Feladat szükségességének indoklása</t>
  </si>
  <si>
    <t>Feladat műszaki leírása</t>
  </si>
  <si>
    <t>használati díj</t>
  </si>
  <si>
    <t>(rövid/közép/hosszú)</t>
  </si>
  <si>
    <t>Tervezett időtáv</t>
  </si>
  <si>
    <t>rövid</t>
  </si>
  <si>
    <t>közép</t>
  </si>
  <si>
    <t>hosszú</t>
  </si>
  <si>
    <t>Megvalósítás időtartama</t>
  </si>
  <si>
    <t>A beruházás ütemezése a tervezési időszak évei szerint****</t>
  </si>
  <si>
    <t>Víziközmű-szolgáltatási ágazat megnevezése:</t>
  </si>
  <si>
    <t>A Vksztv. 11.§ (4) bekezdés szerinti véleményező fél megnevezése:</t>
  </si>
  <si>
    <t>Vízjogi üzemeltetési/fennmaradási engedély száma</t>
  </si>
  <si>
    <t>Vásárosnamény Város Önkormányzata</t>
  </si>
  <si>
    <t>Aranyosapáti Község Önkormányzata</t>
  </si>
  <si>
    <t>Nagyvarsány Község Önkormányzata</t>
  </si>
  <si>
    <t>Gyüre Község Önkormányzata</t>
  </si>
  <si>
    <t>Kisvarsány Község Önkormányzata</t>
  </si>
  <si>
    <t>Olcsva Község Önkormányzata</t>
  </si>
  <si>
    <t>Nem</t>
  </si>
  <si>
    <t>Vásárosnamény, Kisvarsány, Nagyvarsány, Gyüre, Olcsva, Aranyosapáti települések Önkormányzata</t>
  </si>
  <si>
    <t>forráshiány</t>
  </si>
  <si>
    <t>A tűzcsapok műszaki állapotuk miatt felújításra vagy cserére szorulnak a megfelelő oltóvízellátás érdekében.</t>
  </si>
  <si>
    <t>Tűzcsapok felújítása, cseréje.</t>
  </si>
  <si>
    <t>Kiszakaszolásra alkalmatlan tolózárak cseréje, melyek műszaki állapotuk miatt nem töltik be eredeti funkciójukat és javításuk alkatrész hiányában nem megoldható.</t>
  </si>
  <si>
    <t>A Jókai M. út vége (NA80), Honvéd út vége, Béke út vége (NÁ80) tolózárak már nem látják el funkciójukat, a tűzcsapok kizárására alkalmatlanok. Műszaki állapotuk miatt a 3 db NA 80-as tolózár cserére szorul.</t>
  </si>
  <si>
    <t xml:space="preserve">A több évtizede talajkörnyezetben lévő acél gerincvezeték szakaszok korróziójuk miatt elvesztették eredeti üzembiztos funkciójukat, szivárgásuk gyakori. Kicserélésük az üzembiztonság növelése és a hálózati vízveszteségek csökkentése miatt indokolt. Az út alatti csőátvezetések acélcsövekből készültek, melyek napjainkra erősen korrodáltak ezért üzembiztosság szempontjából is nézve kicserélésük indokolt.  </t>
  </si>
  <si>
    <t>Út alatti vascső átvezetések kiváltása KPE csőre.</t>
  </si>
  <si>
    <t>nem</t>
  </si>
  <si>
    <t>Távvezeték és gerincvezeték rekonstrukció
Olcsva</t>
  </si>
  <si>
    <t>11-18324-1-006-00-02</t>
  </si>
  <si>
    <t>Vasút alatti vascső átvezetés kiváltása KPE csőre.</t>
  </si>
  <si>
    <t xml:space="preserve">A jelenleg működő technológiai elemek várhatóan elérik azt a műszaki avultsági szintet, hogy felújításuk indokolttá válik. </t>
  </si>
  <si>
    <t>Vízmű technológiai elemek felújítása.</t>
  </si>
  <si>
    <t>Tűzcsapok felújítása, cseréje. (köztük a Vásárosnamény-Vitka, Deák Ferenc út vége)</t>
  </si>
  <si>
    <t>Tűzcsap rekonstrukciók</t>
  </si>
  <si>
    <t>2.</t>
  </si>
  <si>
    <t>3.</t>
  </si>
  <si>
    <t>4.</t>
  </si>
  <si>
    <t>5.</t>
  </si>
  <si>
    <t>6.</t>
  </si>
  <si>
    <t>9.</t>
  </si>
  <si>
    <t>10.</t>
  </si>
  <si>
    <t>11.</t>
  </si>
  <si>
    <t>12.</t>
  </si>
  <si>
    <t>13.</t>
  </si>
  <si>
    <t>14.</t>
  </si>
  <si>
    <t>15.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</si>
  <si>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</si>
  <si>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</si>
  <si>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</si>
  <si>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</si>
  <si>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</si>
  <si>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</si>
  <si>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</si>
  <si>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</si>
  <si>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</si>
  <si>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</si>
  <si>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</si>
  <si>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</si>
  <si>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</si>
  <si>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</si>
  <si>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</si>
  <si>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</si>
  <si>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</si>
  <si>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</si>
  <si>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</si>
  <si>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</si>
  <si>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</si>
  <si>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</si>
  <si>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</si>
  <si>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</si>
  <si>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</si>
  <si>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</si>
  <si>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Ivóvíz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</si>
  <si>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</si>
  <si>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Csomópont rekonstrukció
Vásárosnamény</t>
  </si>
  <si>
    <t xml:space="preserve">Csomópont /mosatási pont/ rekonstrukció
Aranyosapáti,                              </t>
  </si>
  <si>
    <t>Csomóponti szerelvények cseréje. Ady utca-Szabadság utca keresztez.(NÁ100)</t>
  </si>
  <si>
    <t>Tűzcsap tolózár csere
Aranyosapáti,</t>
  </si>
  <si>
    <t>Tolózárak cseréje.  Jókai M. út vége (NÁ80), Honvéd út vége, Béke út vége(NÁ80)</t>
  </si>
  <si>
    <t xml:space="preserve">Csomópont rekonstrukció
Nagyvarsány, </t>
  </si>
  <si>
    <t xml:space="preserve">Csomópont rekonstrukció Nagyvarsány,  </t>
  </si>
  <si>
    <t xml:space="preserve">Csomóponti szerelvények cseréje. Rákóczi utca-Kossuth utca elágazás  </t>
  </si>
  <si>
    <t>Tűzcsap rekonstrukció
Gyüre,</t>
  </si>
  <si>
    <t xml:space="preserve">Tűzcsapok felújítása, cseréje. Bessenyei György utca végén </t>
  </si>
  <si>
    <t xml:space="preserve">Csomópont rekonstrukció
Gyüre,         </t>
  </si>
  <si>
    <t xml:space="preserve">Tolózárak cseréje.Árpád utca-Vörösmarty utca elág.;   </t>
  </si>
  <si>
    <t xml:space="preserve">Csomópont /mosatási pont/ rekonstrukció
Kisvarsány, </t>
  </si>
  <si>
    <t xml:space="preserve">Tolózárak cseréje.Széchenyi utca - Szabadság utca elág. </t>
  </si>
  <si>
    <t xml:space="preserve">Csomópont rekonstrukció
Olcsva, </t>
  </si>
  <si>
    <t xml:space="preserve">Tolózárak cseréje.Kossuth út-Bocskai út -Kölcsey út keresztez.; </t>
  </si>
  <si>
    <t>Gerincvezeték rekonstrukció /Út alatti átvezetések cseréje/ Kisvarsány</t>
  </si>
  <si>
    <t>Tűzcsapok felújítása, cseréje.  Szabadság út 8. ,Rákóczi út vége</t>
  </si>
  <si>
    <t>Csomópont rekonstrukció
Aranyosapáti,</t>
  </si>
  <si>
    <t>Tolózárak cseréje: József A. utca eleje (NÁ250);   József A. utca-Kölcsey utca-Jókai utca keresztez.(NÁ250); Ady utca-Matuzsa utca keresztez.(NÁ150, NÁ100); Ady utca-Lenin utca keresztez.(NÁ150, NÁ100); Petőfi utca-Kossuth utca keresztez.(NÁ200);</t>
  </si>
  <si>
    <t xml:space="preserve">Tolózárak cseréje: Rákóczi utca vége;Kossuth utca- Kis köz elágazás;   Árpád utca-Hunyadi utca elág.;  Hunyadiutca-József A. utca elág.;   Hunyadi utca-Jókai utca elág.; Hunyadi utca-Wesselényi utca elág.; Rákóczi utca-Esze T. utca elág.;  Esze T. utca-Dózsa utca elág.; Dózsa utca-Bercsényi utca elág.;   Bercsényi utca-Hajnal utca elág.;      </t>
  </si>
  <si>
    <t>Csomópont rekonstrukció
Gyüre,</t>
  </si>
  <si>
    <t>Tolózárak cseréje.: Árpád utca eleje; Árpád utca-Vasút utca elág.; Árpád utca-Bessenyei utca-Csók I. utca elágazás;   Csók I. utca-Szabadság utca elág.;  Csonkavég utca-Zrínyi utca elág.;</t>
  </si>
  <si>
    <t>Távvezeték, települési gerincvezetékek rekonstrukciója Gyüre</t>
  </si>
  <si>
    <t>Vízmű technológia felújítása   (technológiai gépészeti elemek, csővezetékek, irányítástechnikai rendszer)</t>
  </si>
  <si>
    <t xml:space="preserve">Csomópont rekonstrukció
Kisvarsány, </t>
  </si>
  <si>
    <t>Tolózárak cseréje: Széchenyi utca eleje; Széchenyi utca-Kossuth utca elág.;    Szabadság utca-Petőfi utca elág.; Széchenyi utca-Ady utca elág.;  Széchenyi utca-Dózsa utca elág.;</t>
  </si>
  <si>
    <t>Tolózárak cseréje: Vitkai út-Arany J. utca keresztez; Kossuth út-Petőfi út keresztez.</t>
  </si>
  <si>
    <t xml:space="preserve">Vasút alatti gerincvezeték átvezetés rekonstrukció (NA 400) </t>
  </si>
  <si>
    <t>36500/2721-1/2017.ált</t>
  </si>
  <si>
    <t>Változás az előző GFT-hez viszonyítva</t>
  </si>
  <si>
    <t>Nincs változás</t>
  </si>
  <si>
    <t>Víztorony felújítása</t>
  </si>
  <si>
    <t>Tolózárak cseréje: Kossuth L. utca-Radnóti M. utca keresztez.(NÁ400); Kiss E. utca-Kazinczy F. utca (NÁ200 1db, NÁ150 1db) keresztez.; Kiss E. utca-Aulich (NÁ150, NÁ80)utca keresztez.;</t>
  </si>
  <si>
    <t>Vásárosnamény:</t>
  </si>
  <si>
    <t>Aranyosapáti:</t>
  </si>
  <si>
    <t>Nagyvarsány:</t>
  </si>
  <si>
    <t>Kisvarsány:</t>
  </si>
  <si>
    <t>Gyüre:</t>
  </si>
  <si>
    <t>Olcsva:</t>
  </si>
  <si>
    <t>Használati díj: eFt</t>
  </si>
  <si>
    <t>7.</t>
  </si>
  <si>
    <t>8.</t>
  </si>
  <si>
    <t>Oxidációs kompresszor cseréje</t>
  </si>
  <si>
    <t>A jelenleg üzemelő oxidációs kompresszorok régiek, az idő múlásával elhasználódnak.A nagyobb üzembiztonság érdekében olajmentes kompresszorok üzemelése indokolt! A későbbiekben új és energiahatékony kompresszorok beszerzése szükséges.</t>
  </si>
  <si>
    <t>Oxidációs kompresszrok beszerzése</t>
  </si>
  <si>
    <t>Hálózati szivattyú cseréje</t>
  </si>
  <si>
    <t xml:space="preserve">A jelenleg működő hálózati szivattyúk energia fogyasztásuk magas. Az energia-hatékony és üzembiztos működés miatt a szivattyúk cseréje szükséges. </t>
  </si>
  <si>
    <t>Hálózati szivattyúk cseréje</t>
  </si>
  <si>
    <t>Öblítőszivattyú cseréje</t>
  </si>
  <si>
    <t>Amortizáció miatt a beendezések állopa nem megfelelőek. Új energiahatékonyabb gépek cseréje szükséges.</t>
  </si>
  <si>
    <t>Oxidációs kompresszorok cseréje</t>
  </si>
  <si>
    <t>Szűrőkavics + szűrőgyertyák cseréje</t>
  </si>
  <si>
    <t>A szűrőkavics a tisztítási folyamatban kulcsszerepet tölt be. A felrakódott, tömörödött és az elhordás következtében mennyiségében csökkent szűrőkavicsok nem tudják megfelelően eltávolítani a vas- és mangántartalmat az ivóvízből. A szűrőgyertyák széttöredezettek. Ezért a szűrőkavics és szűrőgyertyák pótlása vagy cseréje indokolt.</t>
  </si>
  <si>
    <t>Szűrőkavics pótlása, szükség szerinti cseréje, szűrőgyertyák cseréje.</t>
  </si>
  <si>
    <t>Kutak felújítása</t>
  </si>
  <si>
    <t>Kutak tisztítása a nagyobb vízhozam elérése érdekében szükségessé válik (Lerakódások eltávolítása)!</t>
  </si>
  <si>
    <t xml:space="preserve">Kutak vegyszeres tisztítása, kompresszorozása! </t>
  </si>
  <si>
    <t xml:space="preserve">Vízműtelepen belüli csövek cseréje műanyag csőre (belső és udvartéri vezetékek) </t>
  </si>
  <si>
    <t>A vízműtelepen és a területén vascsövek vannak. A több évtizedes vascsövek elöregedtek, gyakran kilyukadnak, nagyobb mennyiségű lerakódás keletkezik bennük. A műanyag cső rugalmasabb, tisztításuk könnyebb.</t>
  </si>
  <si>
    <t>Vezetékek cseréje vascsőről műanyag csőre!</t>
  </si>
  <si>
    <t>Alacsonytározó felújítása</t>
  </si>
  <si>
    <t>Műszaki állapotromlás miatt a szerelvények felújításra, cserére szorulnak.</t>
  </si>
  <si>
    <t>Alacsonytározó és osztóakna gépészeti szerelvényeinek cseréje.</t>
  </si>
  <si>
    <t>Vízmű technológia teljes felújítása (szűrők, hidrofor tartályok, légtartályok)</t>
  </si>
  <si>
    <t>A vízmű technológiai berendezései várhatóan elérik azt az avultsági, elhasználódottsági szintet, hogy felújításuk/cseréjük szükségszerű.</t>
  </si>
  <si>
    <t>Technológiai berendezések, gépészet cseréje.</t>
  </si>
  <si>
    <t xml:space="preserve">A víztoronyban lévő csővezetékek cseréje, szigetelés javítása, belső festéssel! </t>
  </si>
  <si>
    <t>Víztorony felújítása!</t>
  </si>
  <si>
    <t>33.</t>
  </si>
  <si>
    <t>44.</t>
  </si>
  <si>
    <t>46.</t>
  </si>
  <si>
    <t>47.</t>
  </si>
  <si>
    <t>48.</t>
  </si>
  <si>
    <t>49.</t>
  </si>
  <si>
    <t>50.</t>
  </si>
  <si>
    <t>51.</t>
  </si>
  <si>
    <t>52.</t>
  </si>
  <si>
    <t>53.</t>
  </si>
  <si>
    <t>Új feladat</t>
  </si>
  <si>
    <t xml:space="preserve">Tűzcsap rekonstrukció
</t>
  </si>
  <si>
    <t>Gördülő fejlesztési terv a 2024-2038 időszakra</t>
  </si>
  <si>
    <t>2024. január</t>
  </si>
  <si>
    <t>2024.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</si>
</sst>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104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8" fillId="2" borderId="5" xfId="1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0" fillId="2" borderId="1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3" fillId="0" borderId="16" xfId="0" applyFont="1" applyBorder="1" applyAlignment="1">
      <alignment horizontal="left" vertical="center" wrapText="1"/>
    </xf>
    <xf numFmtId="3" fontId="0" fillId="0" borderId="8" xfId="0" applyNumberFormat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18" xfId="0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20" xfId="2" applyFont="1" applyBorder="1" applyAlignment="1">
      <alignment horizontal="left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/>
    </xf>
    <xf numFmtId="0" fontId="10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3" fontId="10" fillId="2" borderId="9" xfId="0" applyNumberFormat="1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3" fontId="10" fillId="0" borderId="9" xfId="0" applyNumberFormat="1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10" fillId="2" borderId="4" xfId="0" applyFont="1" applyFill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0" xfId="0" applyFont="1" applyAlignment="1">
      <alignment wrapText="1"/>
    </xf>
    <xf numFmtId="0" fontId="0" fillId="0" borderId="7" xfId="0" applyBorder="1" applyAlignment="1">
      <alignment horizontal="left" vertical="center" wrapText="1"/>
    </xf>
    <xf numFmtId="3" fontId="10" fillId="2" borderId="5" xfId="0" applyNumberFormat="1" applyFont="1" applyFill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3" fillId="0" borderId="5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3">
    <cellStyle name="Normál" xfId="0" builtinId="0"/>
    <cellStyle name="Normál 2" xfId="2" xr:uid="{00000000-0005-0000-0000-000001000000}"/>
    <cellStyle name="Normál_Munka1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2"/>
  <sheetViews>
    <sheetView tabSelected="1" topLeftCell="A61" zoomScale="80" zoomScaleNormal="80" workbookViewId="0">
      <selection activeCell="E40" sqref="E40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23.5703125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9" width="14" customWidth="1"/>
    <col min="10" max="24" width="4.7109375" customWidth="1"/>
    <col min="25" max="25" width="58.28515625" customWidth="1"/>
    <col min="26" max="26" width="53.28515625" customWidth="1"/>
    <col min="27" max="27" width="36.140625" customWidth="1"/>
  </cols>
  <sheetData>
    <row r="1" spans="1:27" ht="18.75" x14ac:dyDescent="0.3">
      <c r="A1" s="82" t="s">
        <v>182</v>
      </c>
      <c r="B1" s="83"/>
      <c r="C1" s="83"/>
      <c r="D1" s="83"/>
      <c r="E1" s="83"/>
      <c r="F1" s="83"/>
      <c r="G1" s="83"/>
      <c r="H1" s="83"/>
      <c r="I1" s="83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5"/>
    </row>
    <row r="2" spans="1:27" s="21" customFormat="1" x14ac:dyDescent="0.25">
      <c r="A2" s="86" t="s">
        <v>12</v>
      </c>
      <c r="B2" s="87"/>
      <c r="C2" s="87"/>
      <c r="D2" s="87"/>
      <c r="E2" s="87"/>
      <c r="F2" s="87"/>
      <c r="G2" s="87"/>
      <c r="H2" s="87"/>
      <c r="I2" s="87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88"/>
      <c r="W2" s="88"/>
      <c r="X2" s="89"/>
    </row>
    <row r="3" spans="1:27" s="21" customFormat="1" ht="17.100000000000001" customHeight="1" x14ac:dyDescent="0.25">
      <c r="A3" s="91" t="s">
        <v>7</v>
      </c>
      <c r="B3" s="92"/>
      <c r="C3" s="92"/>
      <c r="D3" s="92"/>
      <c r="E3" s="92"/>
      <c r="F3" s="97" t="s">
        <v>100</v>
      </c>
      <c r="G3" s="97"/>
      <c r="H3" s="97"/>
      <c r="I3" s="97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9"/>
    </row>
    <row r="4" spans="1:27" s="21" customFormat="1" ht="17.100000000000001" customHeight="1" x14ac:dyDescent="0.25">
      <c r="A4" s="91" t="s">
        <v>8</v>
      </c>
      <c r="B4" s="92"/>
      <c r="C4" s="92"/>
      <c r="D4" s="92"/>
      <c r="E4" s="92"/>
      <c r="F4" s="97" t="s">
        <v>24</v>
      </c>
      <c r="G4" s="97"/>
      <c r="H4" s="97"/>
      <c r="I4" s="97"/>
      <c r="J4" s="98"/>
      <c r="K4" s="98"/>
      <c r="L4" s="98"/>
      <c r="M4" s="98"/>
      <c r="N4" s="98"/>
      <c r="O4" s="98"/>
      <c r="P4" s="98"/>
      <c r="Q4" s="98"/>
      <c r="R4" s="98"/>
      <c r="S4" s="98"/>
      <c r="T4" s="98"/>
      <c r="U4" s="98"/>
      <c r="V4" s="98"/>
      <c r="W4" s="98"/>
      <c r="X4" s="99"/>
    </row>
    <row r="5" spans="1:27" s="21" customFormat="1" ht="17.100000000000001" customHeight="1" x14ac:dyDescent="0.25">
      <c r="A5" s="91" t="s">
        <v>35</v>
      </c>
      <c r="B5" s="92"/>
      <c r="C5" s="92"/>
      <c r="D5" s="92"/>
      <c r="E5" s="92"/>
      <c r="F5" s="97" t="s">
        <v>99</v>
      </c>
      <c r="G5" s="97"/>
      <c r="H5" s="97"/>
      <c r="I5" s="97"/>
      <c r="J5" s="98"/>
      <c r="K5" s="98"/>
      <c r="L5" s="98"/>
      <c r="M5" s="98"/>
      <c r="N5" s="98"/>
      <c r="O5" s="98"/>
      <c r="P5" s="98"/>
      <c r="Q5" s="98"/>
      <c r="R5" s="98"/>
      <c r="S5" s="98"/>
      <c r="T5" s="98"/>
      <c r="U5" s="98"/>
      <c r="V5" s="98"/>
      <c r="W5" s="98"/>
      <c r="X5" s="99"/>
    </row>
    <row r="6" spans="1:27" s="21" customFormat="1" ht="17.100000000000001" customHeight="1" x14ac:dyDescent="0.25">
      <c r="A6" s="91" t="s">
        <v>36</v>
      </c>
      <c r="B6" s="92"/>
      <c r="C6" s="92"/>
      <c r="D6" s="92"/>
      <c r="E6" s="92"/>
      <c r="F6" s="97" t="s">
        <v>38</v>
      </c>
      <c r="G6" s="97"/>
      <c r="H6" s="97"/>
      <c r="I6" s="97"/>
      <c r="J6" s="98"/>
      <c r="K6" s="98"/>
      <c r="L6" s="98"/>
      <c r="M6" s="98"/>
      <c r="N6" s="98"/>
      <c r="O6" s="98"/>
      <c r="P6" s="98"/>
      <c r="Q6" s="98"/>
      <c r="R6" s="98"/>
      <c r="S6" s="98"/>
      <c r="T6" s="98"/>
      <c r="U6" s="98"/>
      <c r="V6" s="98"/>
      <c r="W6" s="98"/>
      <c r="X6" s="99"/>
    </row>
    <row r="7" spans="1:27" s="21" customFormat="1" ht="17.100000000000001" customHeight="1" x14ac:dyDescent="0.25">
      <c r="A7" s="91" t="s">
        <v>9</v>
      </c>
      <c r="B7" s="92"/>
      <c r="C7" s="92"/>
      <c r="D7" s="92"/>
      <c r="E7" s="92"/>
      <c r="F7" s="97" t="s">
        <v>55</v>
      </c>
      <c r="G7" s="97"/>
      <c r="H7" s="97"/>
      <c r="I7" s="97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9"/>
    </row>
    <row r="8" spans="1:27" s="21" customFormat="1" ht="17.100000000000001" customHeight="1" x14ac:dyDescent="0.25">
      <c r="A8" s="100"/>
      <c r="B8" s="97"/>
      <c r="C8" s="97"/>
      <c r="D8" s="97"/>
      <c r="E8" s="97"/>
      <c r="F8" s="97"/>
      <c r="G8" s="97"/>
      <c r="H8" s="97"/>
      <c r="I8" s="97"/>
      <c r="J8" s="98"/>
      <c r="K8" s="98"/>
      <c r="L8" s="98"/>
      <c r="M8" s="98"/>
      <c r="N8" s="98"/>
      <c r="O8" s="98"/>
      <c r="P8" s="98"/>
      <c r="Q8" s="98"/>
      <c r="R8" s="98"/>
      <c r="S8" s="98"/>
      <c r="T8" s="98"/>
      <c r="U8" s="98"/>
      <c r="V8" s="98"/>
      <c r="W8" s="98"/>
      <c r="X8" s="99"/>
    </row>
    <row r="9" spans="1:27" s="21" customFormat="1" ht="30" customHeight="1" thickBot="1" x14ac:dyDescent="0.3">
      <c r="A9" s="94" t="s">
        <v>0</v>
      </c>
      <c r="B9" s="93" t="s">
        <v>13</v>
      </c>
      <c r="C9" s="93" t="s">
        <v>37</v>
      </c>
      <c r="D9" s="93" t="s">
        <v>1</v>
      </c>
      <c r="E9" s="4" t="s">
        <v>2</v>
      </c>
      <c r="F9" s="93" t="s">
        <v>17</v>
      </c>
      <c r="G9" s="93" t="s">
        <v>33</v>
      </c>
      <c r="H9" s="93"/>
      <c r="I9" s="4" t="s">
        <v>29</v>
      </c>
      <c r="J9" s="101" t="s">
        <v>34</v>
      </c>
      <c r="K9" s="101"/>
      <c r="L9" s="101"/>
      <c r="M9" s="101"/>
      <c r="N9" s="101"/>
      <c r="O9" s="101"/>
      <c r="P9" s="101"/>
      <c r="Q9" s="101"/>
      <c r="R9" s="101"/>
      <c r="S9" s="101"/>
      <c r="T9" s="101"/>
      <c r="U9" s="101"/>
      <c r="V9" s="101"/>
      <c r="W9" s="101"/>
      <c r="X9" s="102"/>
    </row>
    <row r="10" spans="1:27" s="21" customFormat="1" x14ac:dyDescent="0.25">
      <c r="A10" s="94"/>
      <c r="B10" s="93"/>
      <c r="C10" s="93"/>
      <c r="D10" s="93"/>
      <c r="E10" s="90" t="s">
        <v>3</v>
      </c>
      <c r="F10" s="93"/>
      <c r="G10" s="90" t="s">
        <v>4</v>
      </c>
      <c r="H10" s="90" t="s">
        <v>5</v>
      </c>
      <c r="I10" s="90" t="s">
        <v>28</v>
      </c>
      <c r="J10" s="90">
        <v>1</v>
      </c>
      <c r="K10" s="90">
        <v>2</v>
      </c>
      <c r="L10" s="90">
        <v>3</v>
      </c>
      <c r="M10" s="90">
        <v>4</v>
      </c>
      <c r="N10" s="90">
        <v>5</v>
      </c>
      <c r="O10" s="90">
        <v>6</v>
      </c>
      <c r="P10" s="90">
        <v>7</v>
      </c>
      <c r="Q10" s="90">
        <v>8</v>
      </c>
      <c r="R10" s="90">
        <v>9</v>
      </c>
      <c r="S10" s="90">
        <v>10</v>
      </c>
      <c r="T10" s="90">
        <v>11</v>
      </c>
      <c r="U10" s="90">
        <v>12</v>
      </c>
      <c r="V10" s="90">
        <v>13</v>
      </c>
      <c r="W10" s="90">
        <v>14</v>
      </c>
      <c r="X10" s="103">
        <v>15</v>
      </c>
      <c r="Y10" s="78" t="s">
        <v>25</v>
      </c>
      <c r="Z10" s="80" t="s">
        <v>26</v>
      </c>
      <c r="AA10" s="76" t="s">
        <v>131</v>
      </c>
    </row>
    <row r="11" spans="1:27" s="21" customFormat="1" x14ac:dyDescent="0.25">
      <c r="A11" s="94"/>
      <c r="B11" s="93"/>
      <c r="C11" s="93"/>
      <c r="D11" s="93"/>
      <c r="E11" s="90"/>
      <c r="F11" s="93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103"/>
      <c r="Y11" s="79"/>
      <c r="Z11" s="81"/>
      <c r="AA11" s="77"/>
    </row>
    <row r="12" spans="1:27" s="21" customFormat="1" ht="32.1" customHeight="1" x14ac:dyDescent="0.25">
      <c r="A12" s="7" t="s">
        <v>6</v>
      </c>
      <c r="B12" s="2" t="s">
        <v>21</v>
      </c>
      <c r="C12" s="8" t="s">
        <v>130</v>
      </c>
      <c r="D12" s="48" t="s">
        <v>38</v>
      </c>
      <c r="E12" s="9">
        <f>C74*0.15</f>
        <v>597.15</v>
      </c>
      <c r="F12" s="22" t="s">
        <v>27</v>
      </c>
      <c r="G12" s="44" t="s">
        <v>183</v>
      </c>
      <c r="H12" s="44" t="s">
        <v>184</v>
      </c>
      <c r="I12" s="8" t="s">
        <v>30</v>
      </c>
      <c r="J12" s="23" t="s">
        <v>22</v>
      </c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4"/>
      <c r="Y12" s="37"/>
      <c r="Z12" s="38"/>
      <c r="AA12" s="46" t="s">
        <v>132</v>
      </c>
    </row>
    <row r="13" spans="1:27" s="21" customFormat="1" ht="32.1" customHeight="1" x14ac:dyDescent="0.25">
      <c r="A13" s="7" t="s">
        <v>61</v>
      </c>
      <c r="B13" s="2" t="s">
        <v>21</v>
      </c>
      <c r="C13" s="8"/>
      <c r="D13" s="48" t="s">
        <v>39</v>
      </c>
      <c r="E13" s="6">
        <f>C75</f>
        <v>624</v>
      </c>
      <c r="F13" s="22" t="s">
        <v>27</v>
      </c>
      <c r="G13" s="44" t="s">
        <v>183</v>
      </c>
      <c r="H13" s="44" t="s">
        <v>184</v>
      </c>
      <c r="I13" s="8" t="s">
        <v>30</v>
      </c>
      <c r="J13" s="23" t="s">
        <v>22</v>
      </c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1"/>
      <c r="Y13" s="37"/>
      <c r="Z13" s="39"/>
      <c r="AA13" s="46" t="s">
        <v>132</v>
      </c>
    </row>
    <row r="14" spans="1:27" s="21" customFormat="1" ht="32.1" customHeight="1" x14ac:dyDescent="0.25">
      <c r="A14" s="7" t="s">
        <v>62</v>
      </c>
      <c r="B14" s="2" t="s">
        <v>21</v>
      </c>
      <c r="C14" s="8"/>
      <c r="D14" s="48" t="s">
        <v>40</v>
      </c>
      <c r="E14" s="6">
        <f t="shared" ref="E14:E17" si="0">C76</f>
        <v>590</v>
      </c>
      <c r="F14" s="22" t="s">
        <v>27</v>
      </c>
      <c r="G14" s="44" t="s">
        <v>183</v>
      </c>
      <c r="H14" s="44" t="s">
        <v>184</v>
      </c>
      <c r="I14" s="8" t="s">
        <v>30</v>
      </c>
      <c r="J14" s="23" t="s">
        <v>22</v>
      </c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1"/>
      <c r="Y14" s="37"/>
      <c r="Z14" s="39"/>
      <c r="AA14" s="46" t="s">
        <v>132</v>
      </c>
    </row>
    <row r="15" spans="1:27" s="21" customFormat="1" ht="32.1" customHeight="1" x14ac:dyDescent="0.25">
      <c r="A15" s="7" t="s">
        <v>63</v>
      </c>
      <c r="B15" s="2" t="s">
        <v>21</v>
      </c>
      <c r="C15" s="8"/>
      <c r="D15" s="33" t="s">
        <v>41</v>
      </c>
      <c r="E15" s="6">
        <f t="shared" si="0"/>
        <v>417</v>
      </c>
      <c r="F15" s="22" t="s">
        <v>27</v>
      </c>
      <c r="G15" s="44" t="s">
        <v>183</v>
      </c>
      <c r="H15" s="44" t="s">
        <v>184</v>
      </c>
      <c r="I15" s="8" t="s">
        <v>30</v>
      </c>
      <c r="J15" s="23" t="s">
        <v>22</v>
      </c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1"/>
      <c r="Y15" s="37"/>
      <c r="Z15" s="39"/>
      <c r="AA15" s="46" t="s">
        <v>132</v>
      </c>
    </row>
    <row r="16" spans="1:27" s="21" customFormat="1" ht="32.1" customHeight="1" x14ac:dyDescent="0.25">
      <c r="A16" s="7" t="s">
        <v>64</v>
      </c>
      <c r="B16" s="2" t="s">
        <v>21</v>
      </c>
      <c r="C16" s="8"/>
      <c r="D16" s="33" t="s">
        <v>42</v>
      </c>
      <c r="E16" s="6">
        <f t="shared" si="0"/>
        <v>364</v>
      </c>
      <c r="F16" s="22" t="s">
        <v>27</v>
      </c>
      <c r="G16" s="44" t="s">
        <v>183</v>
      </c>
      <c r="H16" s="44" t="s">
        <v>184</v>
      </c>
      <c r="I16" s="8" t="s">
        <v>30</v>
      </c>
      <c r="J16" s="23" t="s">
        <v>22</v>
      </c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1"/>
      <c r="Y16" s="37"/>
      <c r="Z16" s="39"/>
      <c r="AA16" s="46" t="s">
        <v>132</v>
      </c>
    </row>
    <row r="17" spans="1:27" s="21" customFormat="1" ht="32.1" customHeight="1" x14ac:dyDescent="0.25">
      <c r="A17" s="7" t="s">
        <v>65</v>
      </c>
      <c r="B17" s="2" t="s">
        <v>21</v>
      </c>
      <c r="C17" s="8"/>
      <c r="D17" s="33" t="s">
        <v>43</v>
      </c>
      <c r="E17" s="6">
        <f t="shared" si="0"/>
        <v>241</v>
      </c>
      <c r="F17" s="22" t="s">
        <v>27</v>
      </c>
      <c r="G17" s="44" t="s">
        <v>183</v>
      </c>
      <c r="H17" s="44" t="s">
        <v>184</v>
      </c>
      <c r="I17" s="8" t="s">
        <v>30</v>
      </c>
      <c r="J17" s="23" t="s">
        <v>22</v>
      </c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1"/>
      <c r="Y17" s="37"/>
      <c r="Z17" s="39"/>
      <c r="AA17" s="46" t="s">
        <v>132</v>
      </c>
    </row>
    <row r="18" spans="1:27" s="21" customFormat="1" ht="32.1" customHeight="1" x14ac:dyDescent="0.25">
      <c r="A18" s="7" t="s">
        <v>142</v>
      </c>
      <c r="B18" s="27" t="s">
        <v>21</v>
      </c>
      <c r="C18" s="8"/>
      <c r="D18" s="48" t="s">
        <v>38</v>
      </c>
      <c r="E18" s="25">
        <f>E12*4</f>
        <v>2388.6</v>
      </c>
      <c r="F18" s="22" t="s">
        <v>27</v>
      </c>
      <c r="G18" s="45">
        <v>2025</v>
      </c>
      <c r="H18" s="45">
        <v>2028</v>
      </c>
      <c r="I18" s="28" t="s">
        <v>31</v>
      </c>
      <c r="J18" s="29"/>
      <c r="K18" s="29" t="s">
        <v>22</v>
      </c>
      <c r="L18" s="29" t="s">
        <v>22</v>
      </c>
      <c r="M18" s="29" t="s">
        <v>22</v>
      </c>
      <c r="N18" s="29" t="s">
        <v>22</v>
      </c>
      <c r="O18" s="29"/>
      <c r="P18" s="29"/>
      <c r="Q18" s="29"/>
      <c r="R18" s="29"/>
      <c r="S18" s="29"/>
      <c r="T18" s="29"/>
      <c r="U18" s="29"/>
      <c r="V18" s="29"/>
      <c r="W18" s="29"/>
      <c r="X18" s="26"/>
      <c r="Y18" s="37"/>
      <c r="Z18" s="39"/>
      <c r="AA18" s="46" t="s">
        <v>132</v>
      </c>
    </row>
    <row r="19" spans="1:27" s="21" customFormat="1" ht="32.1" customHeight="1" x14ac:dyDescent="0.25">
      <c r="A19" s="7" t="s">
        <v>143</v>
      </c>
      <c r="B19" s="27" t="s">
        <v>21</v>
      </c>
      <c r="C19" s="8"/>
      <c r="D19" s="48" t="s">
        <v>39</v>
      </c>
      <c r="E19" s="25">
        <f t="shared" ref="E19:E22" si="1">E13*4</f>
        <v>2496</v>
      </c>
      <c r="F19" s="22" t="s">
        <v>27</v>
      </c>
      <c r="G19" s="45">
        <v>2025</v>
      </c>
      <c r="H19" s="45">
        <v>2028</v>
      </c>
      <c r="I19" s="28" t="s">
        <v>31</v>
      </c>
      <c r="J19" s="29"/>
      <c r="K19" s="29" t="s">
        <v>22</v>
      </c>
      <c r="L19" s="29" t="s">
        <v>22</v>
      </c>
      <c r="M19" s="29" t="s">
        <v>22</v>
      </c>
      <c r="N19" s="29" t="s">
        <v>22</v>
      </c>
      <c r="O19" s="10"/>
      <c r="P19" s="10"/>
      <c r="Q19" s="10"/>
      <c r="R19" s="10"/>
      <c r="S19" s="10"/>
      <c r="T19" s="10"/>
      <c r="U19" s="10"/>
      <c r="V19" s="10"/>
      <c r="W19" s="10"/>
      <c r="X19" s="11"/>
      <c r="Y19" s="37"/>
      <c r="Z19" s="38"/>
      <c r="AA19" s="46" t="s">
        <v>132</v>
      </c>
    </row>
    <row r="20" spans="1:27" s="21" customFormat="1" ht="32.1" customHeight="1" x14ac:dyDescent="0.25">
      <c r="A20" s="7" t="s">
        <v>66</v>
      </c>
      <c r="B20" s="27" t="s">
        <v>21</v>
      </c>
      <c r="C20" s="8"/>
      <c r="D20" s="48" t="s">
        <v>40</v>
      </c>
      <c r="E20" s="25">
        <f t="shared" si="1"/>
        <v>2360</v>
      </c>
      <c r="F20" s="22" t="s">
        <v>27</v>
      </c>
      <c r="G20" s="45">
        <v>2025</v>
      </c>
      <c r="H20" s="45">
        <v>2028</v>
      </c>
      <c r="I20" s="28" t="s">
        <v>31</v>
      </c>
      <c r="J20" s="29"/>
      <c r="K20" s="29" t="s">
        <v>22</v>
      </c>
      <c r="L20" s="29" t="s">
        <v>22</v>
      </c>
      <c r="M20" s="29" t="s">
        <v>22</v>
      </c>
      <c r="N20" s="29" t="s">
        <v>22</v>
      </c>
      <c r="O20" s="10"/>
      <c r="P20" s="10"/>
      <c r="Q20" s="10"/>
      <c r="R20" s="10"/>
      <c r="S20" s="10"/>
      <c r="T20" s="10"/>
      <c r="U20" s="10"/>
      <c r="V20" s="10"/>
      <c r="W20" s="10"/>
      <c r="X20" s="11"/>
      <c r="Y20" s="37"/>
      <c r="Z20" s="38"/>
      <c r="AA20" s="46" t="s">
        <v>132</v>
      </c>
    </row>
    <row r="21" spans="1:27" s="21" customFormat="1" ht="32.1" customHeight="1" x14ac:dyDescent="0.25">
      <c r="A21" s="7" t="s">
        <v>67</v>
      </c>
      <c r="B21" s="27" t="s">
        <v>21</v>
      </c>
      <c r="C21" s="8"/>
      <c r="D21" s="33" t="s">
        <v>41</v>
      </c>
      <c r="E21" s="25">
        <f t="shared" si="1"/>
        <v>1668</v>
      </c>
      <c r="F21" s="22" t="s">
        <v>27</v>
      </c>
      <c r="G21" s="45">
        <v>2025</v>
      </c>
      <c r="H21" s="45">
        <v>2028</v>
      </c>
      <c r="I21" s="28" t="s">
        <v>31</v>
      </c>
      <c r="J21" s="29"/>
      <c r="K21" s="29" t="s">
        <v>22</v>
      </c>
      <c r="L21" s="29" t="s">
        <v>22</v>
      </c>
      <c r="M21" s="29" t="s">
        <v>22</v>
      </c>
      <c r="N21" s="29" t="s">
        <v>22</v>
      </c>
      <c r="O21" s="10"/>
      <c r="P21" s="10"/>
      <c r="Q21" s="10"/>
      <c r="R21" s="10"/>
      <c r="S21" s="10"/>
      <c r="T21" s="10"/>
      <c r="U21" s="10"/>
      <c r="V21" s="10"/>
      <c r="W21" s="10"/>
      <c r="X21" s="11"/>
      <c r="Y21" s="37"/>
      <c r="Z21" s="38"/>
      <c r="AA21" s="46" t="s">
        <v>132</v>
      </c>
    </row>
    <row r="22" spans="1:27" s="21" customFormat="1" ht="32.1" customHeight="1" x14ac:dyDescent="0.25">
      <c r="A22" s="7" t="s">
        <v>68</v>
      </c>
      <c r="B22" s="27" t="s">
        <v>21</v>
      </c>
      <c r="C22" s="8"/>
      <c r="D22" s="33" t="s">
        <v>42</v>
      </c>
      <c r="E22" s="25">
        <f t="shared" si="1"/>
        <v>1456</v>
      </c>
      <c r="F22" s="22" t="s">
        <v>27</v>
      </c>
      <c r="G22" s="45">
        <v>2025</v>
      </c>
      <c r="H22" s="45">
        <v>2028</v>
      </c>
      <c r="I22" s="28" t="s">
        <v>31</v>
      </c>
      <c r="J22" s="29"/>
      <c r="K22" s="29" t="s">
        <v>22</v>
      </c>
      <c r="L22" s="29" t="s">
        <v>22</v>
      </c>
      <c r="M22" s="29" t="s">
        <v>22</v>
      </c>
      <c r="N22" s="29" t="s">
        <v>22</v>
      </c>
      <c r="O22" s="10"/>
      <c r="P22" s="10"/>
      <c r="Q22" s="10"/>
      <c r="R22" s="10"/>
      <c r="S22" s="10"/>
      <c r="T22" s="10"/>
      <c r="U22" s="10"/>
      <c r="V22" s="10"/>
      <c r="W22" s="10"/>
      <c r="X22" s="11"/>
      <c r="Y22" s="37"/>
      <c r="Z22" s="38"/>
      <c r="AA22" s="46" t="s">
        <v>132</v>
      </c>
    </row>
    <row r="23" spans="1:27" s="21" customFormat="1" ht="32.1" customHeight="1" x14ac:dyDescent="0.25">
      <c r="A23" s="7" t="s">
        <v>69</v>
      </c>
      <c r="B23" s="27" t="s">
        <v>21</v>
      </c>
      <c r="C23" s="8"/>
      <c r="D23" s="33" t="s">
        <v>43</v>
      </c>
      <c r="E23" s="25">
        <f>E17*4</f>
        <v>964</v>
      </c>
      <c r="F23" s="22" t="s">
        <v>27</v>
      </c>
      <c r="G23" s="45">
        <v>2025</v>
      </c>
      <c r="H23" s="45">
        <v>2028</v>
      </c>
      <c r="I23" s="28" t="s">
        <v>31</v>
      </c>
      <c r="J23" s="29"/>
      <c r="K23" s="29" t="s">
        <v>22</v>
      </c>
      <c r="L23" s="29" t="s">
        <v>22</v>
      </c>
      <c r="M23" s="29" t="s">
        <v>22</v>
      </c>
      <c r="N23" s="29" t="s">
        <v>22</v>
      </c>
      <c r="O23" s="10"/>
      <c r="P23" s="10"/>
      <c r="Q23" s="10"/>
      <c r="R23" s="10"/>
      <c r="S23" s="10"/>
      <c r="T23" s="10"/>
      <c r="U23" s="10"/>
      <c r="V23" s="10"/>
      <c r="W23" s="10"/>
      <c r="X23" s="11"/>
      <c r="Y23" s="37"/>
      <c r="Z23" s="38"/>
      <c r="AA23" s="46" t="s">
        <v>132</v>
      </c>
    </row>
    <row r="24" spans="1:27" s="21" customFormat="1" ht="90" x14ac:dyDescent="0.25">
      <c r="A24" s="7" t="s">
        <v>93</v>
      </c>
      <c r="B24" s="56" t="s">
        <v>156</v>
      </c>
      <c r="C24" s="55" t="s">
        <v>53</v>
      </c>
      <c r="D24" s="48" t="s">
        <v>45</v>
      </c>
      <c r="E24" s="75">
        <v>15000</v>
      </c>
      <c r="F24" s="59" t="s">
        <v>46</v>
      </c>
      <c r="G24" s="45">
        <v>2025</v>
      </c>
      <c r="H24" s="45">
        <v>2028</v>
      </c>
      <c r="I24" s="28" t="s">
        <v>31</v>
      </c>
      <c r="J24" s="29"/>
      <c r="K24" s="29" t="s">
        <v>22</v>
      </c>
      <c r="L24" s="29" t="s">
        <v>22</v>
      </c>
      <c r="M24" s="29" t="s">
        <v>22</v>
      </c>
      <c r="N24" s="29" t="s">
        <v>22</v>
      </c>
      <c r="O24" s="10"/>
      <c r="P24" s="10"/>
      <c r="Q24" s="10"/>
      <c r="R24" s="10"/>
      <c r="S24" s="10"/>
      <c r="T24" s="10"/>
      <c r="U24" s="10"/>
      <c r="V24" s="10"/>
      <c r="W24" s="10"/>
      <c r="X24" s="11"/>
      <c r="Y24" s="63" t="s">
        <v>157</v>
      </c>
      <c r="Z24" s="56" t="s">
        <v>158</v>
      </c>
      <c r="AA24" s="61" t="s">
        <v>180</v>
      </c>
    </row>
    <row r="25" spans="1:27" s="21" customFormat="1" ht="90" x14ac:dyDescent="0.25">
      <c r="A25" s="7" t="s">
        <v>70</v>
      </c>
      <c r="B25" s="57" t="s">
        <v>144</v>
      </c>
      <c r="C25" s="55" t="s">
        <v>53</v>
      </c>
      <c r="D25" s="48" t="s">
        <v>45</v>
      </c>
      <c r="E25" s="58">
        <v>2600</v>
      </c>
      <c r="F25" s="59" t="s">
        <v>46</v>
      </c>
      <c r="G25" s="45">
        <v>2025</v>
      </c>
      <c r="H25" s="45">
        <v>2028</v>
      </c>
      <c r="I25" s="28" t="s">
        <v>31</v>
      </c>
      <c r="J25" s="29"/>
      <c r="K25" s="29" t="s">
        <v>22</v>
      </c>
      <c r="L25" s="29" t="s">
        <v>22</v>
      </c>
      <c r="M25" s="29" t="s">
        <v>22</v>
      </c>
      <c r="N25" s="29" t="s">
        <v>22</v>
      </c>
      <c r="O25" s="10"/>
      <c r="P25" s="10"/>
      <c r="Q25" s="10"/>
      <c r="R25" s="10"/>
      <c r="S25" s="10"/>
      <c r="T25" s="10"/>
      <c r="U25" s="10"/>
      <c r="V25" s="10"/>
      <c r="W25" s="10"/>
      <c r="X25" s="11"/>
      <c r="Y25" s="62" t="s">
        <v>145</v>
      </c>
      <c r="Z25" s="60" t="s">
        <v>146</v>
      </c>
      <c r="AA25" s="61"/>
    </row>
    <row r="26" spans="1:27" s="21" customFormat="1" ht="90" x14ac:dyDescent="0.25">
      <c r="A26" s="7" t="s">
        <v>71</v>
      </c>
      <c r="B26" s="57" t="s">
        <v>147</v>
      </c>
      <c r="C26" s="55" t="s">
        <v>53</v>
      </c>
      <c r="D26" s="48" t="s">
        <v>45</v>
      </c>
      <c r="E26" s="58">
        <v>3900</v>
      </c>
      <c r="F26" s="59" t="s">
        <v>46</v>
      </c>
      <c r="G26" s="45">
        <v>2025</v>
      </c>
      <c r="H26" s="45">
        <v>2028</v>
      </c>
      <c r="I26" s="28" t="s">
        <v>31</v>
      </c>
      <c r="J26" s="29"/>
      <c r="K26" s="29" t="s">
        <v>22</v>
      </c>
      <c r="L26" s="29" t="s">
        <v>22</v>
      </c>
      <c r="M26" s="29" t="s">
        <v>22</v>
      </c>
      <c r="N26" s="29" t="s">
        <v>22</v>
      </c>
      <c r="O26" s="10"/>
      <c r="P26" s="10"/>
      <c r="Q26" s="10"/>
      <c r="R26" s="10"/>
      <c r="S26" s="10"/>
      <c r="T26" s="10"/>
      <c r="U26" s="10"/>
      <c r="V26" s="10"/>
      <c r="W26" s="10"/>
      <c r="X26" s="11"/>
      <c r="Y26" s="63" t="s">
        <v>148</v>
      </c>
      <c r="Z26" s="56" t="s">
        <v>149</v>
      </c>
      <c r="AA26" s="61"/>
    </row>
    <row r="27" spans="1:27" s="21" customFormat="1" ht="90" x14ac:dyDescent="0.25">
      <c r="A27" s="7" t="s">
        <v>72</v>
      </c>
      <c r="B27" s="33" t="s">
        <v>150</v>
      </c>
      <c r="C27" s="6" t="s">
        <v>44</v>
      </c>
      <c r="D27" s="48" t="s">
        <v>45</v>
      </c>
      <c r="E27" s="58">
        <v>2000</v>
      </c>
      <c r="F27" s="59" t="s">
        <v>46</v>
      </c>
      <c r="G27" s="45">
        <v>2025</v>
      </c>
      <c r="H27" s="45">
        <v>2028</v>
      </c>
      <c r="I27" s="28" t="s">
        <v>31</v>
      </c>
      <c r="J27" s="29"/>
      <c r="K27" s="29" t="s">
        <v>22</v>
      </c>
      <c r="L27" s="29" t="s">
        <v>22</v>
      </c>
      <c r="M27" s="29" t="s">
        <v>22</v>
      </c>
      <c r="N27" s="29" t="s">
        <v>22</v>
      </c>
      <c r="O27" s="10"/>
      <c r="P27" s="10"/>
      <c r="Q27" s="10"/>
      <c r="R27" s="10"/>
      <c r="S27" s="10"/>
      <c r="T27" s="10"/>
      <c r="U27" s="10"/>
      <c r="V27" s="10"/>
      <c r="W27" s="10"/>
      <c r="X27" s="11"/>
      <c r="Y27" s="63" t="s">
        <v>151</v>
      </c>
      <c r="Z27" s="33" t="s">
        <v>150</v>
      </c>
      <c r="AA27" s="61"/>
    </row>
    <row r="28" spans="1:27" s="21" customFormat="1" ht="54" customHeight="1" x14ac:dyDescent="0.25">
      <c r="A28" s="7" t="s">
        <v>73</v>
      </c>
      <c r="B28" s="33" t="s">
        <v>60</v>
      </c>
      <c r="C28" s="6" t="s">
        <v>44</v>
      </c>
      <c r="D28" s="33" t="s">
        <v>38</v>
      </c>
      <c r="E28" s="34">
        <v>8000</v>
      </c>
      <c r="F28" s="3" t="s">
        <v>27</v>
      </c>
      <c r="G28" s="45">
        <v>2025</v>
      </c>
      <c r="H28" s="45">
        <v>2028</v>
      </c>
      <c r="I28" s="28" t="s">
        <v>31</v>
      </c>
      <c r="J28" s="29"/>
      <c r="K28" s="29" t="s">
        <v>22</v>
      </c>
      <c r="L28" s="29" t="s">
        <v>22</v>
      </c>
      <c r="M28" s="29" t="s">
        <v>22</v>
      </c>
      <c r="N28" s="29" t="s">
        <v>22</v>
      </c>
      <c r="O28" s="10"/>
      <c r="P28" s="10"/>
      <c r="Q28" s="10"/>
      <c r="R28" s="10"/>
      <c r="S28" s="10"/>
      <c r="T28" s="10"/>
      <c r="U28" s="10"/>
      <c r="V28" s="10"/>
      <c r="W28" s="10"/>
      <c r="X28" s="11"/>
      <c r="Y28" s="31" t="s">
        <v>47</v>
      </c>
      <c r="Z28" s="40" t="s">
        <v>59</v>
      </c>
      <c r="AA28" s="46" t="s">
        <v>132</v>
      </c>
    </row>
    <row r="29" spans="1:27" s="21" customFormat="1" ht="32.1" customHeight="1" x14ac:dyDescent="0.25">
      <c r="A29" s="7" t="s">
        <v>74</v>
      </c>
      <c r="B29" s="33" t="s">
        <v>181</v>
      </c>
      <c r="C29" s="6" t="s">
        <v>44</v>
      </c>
      <c r="D29" s="33" t="s">
        <v>41</v>
      </c>
      <c r="E29" s="34">
        <v>500</v>
      </c>
      <c r="F29" s="3" t="s">
        <v>46</v>
      </c>
      <c r="G29" s="45">
        <v>2025</v>
      </c>
      <c r="H29" s="45">
        <v>2028</v>
      </c>
      <c r="I29" s="28" t="s">
        <v>31</v>
      </c>
      <c r="J29" s="29"/>
      <c r="K29" s="29" t="s">
        <v>22</v>
      </c>
      <c r="L29" s="29" t="s">
        <v>22</v>
      </c>
      <c r="M29" s="29" t="s">
        <v>22</v>
      </c>
      <c r="N29" s="29" t="s">
        <v>22</v>
      </c>
      <c r="O29" s="10"/>
      <c r="P29" s="10"/>
      <c r="Q29" s="10"/>
      <c r="R29" s="10"/>
      <c r="S29" s="10"/>
      <c r="T29" s="10"/>
      <c r="U29" s="10"/>
      <c r="V29" s="10"/>
      <c r="W29" s="10"/>
      <c r="X29" s="11"/>
      <c r="Y29" s="31" t="s">
        <v>47</v>
      </c>
      <c r="Z29" s="40" t="s">
        <v>48</v>
      </c>
      <c r="AA29" s="46" t="s">
        <v>132</v>
      </c>
    </row>
    <row r="30" spans="1:27" s="21" customFormat="1" ht="32.1" customHeight="1" x14ac:dyDescent="0.25">
      <c r="A30" s="7" t="s">
        <v>75</v>
      </c>
      <c r="B30" s="33" t="s">
        <v>181</v>
      </c>
      <c r="C30" s="6" t="s">
        <v>44</v>
      </c>
      <c r="D30" s="33" t="s">
        <v>42</v>
      </c>
      <c r="E30" s="34">
        <v>1000</v>
      </c>
      <c r="F30" s="3" t="s">
        <v>46</v>
      </c>
      <c r="G30" s="45">
        <v>2025</v>
      </c>
      <c r="H30" s="45">
        <v>2028</v>
      </c>
      <c r="I30" s="28" t="s">
        <v>31</v>
      </c>
      <c r="J30" s="29"/>
      <c r="K30" s="29" t="s">
        <v>22</v>
      </c>
      <c r="L30" s="29" t="s">
        <v>22</v>
      </c>
      <c r="M30" s="29" t="s">
        <v>22</v>
      </c>
      <c r="N30" s="29" t="s">
        <v>22</v>
      </c>
      <c r="O30" s="10"/>
      <c r="P30" s="10"/>
      <c r="Q30" s="10"/>
      <c r="R30" s="10"/>
      <c r="S30" s="10"/>
      <c r="T30" s="10"/>
      <c r="U30" s="10"/>
      <c r="V30" s="10"/>
      <c r="W30" s="10"/>
      <c r="X30" s="11"/>
      <c r="Y30" s="31" t="s">
        <v>47</v>
      </c>
      <c r="Z30" s="40" t="s">
        <v>118</v>
      </c>
      <c r="AA30" s="46" t="s">
        <v>132</v>
      </c>
    </row>
    <row r="31" spans="1:27" s="21" customFormat="1" ht="32.1" customHeight="1" x14ac:dyDescent="0.25">
      <c r="A31" s="7" t="s">
        <v>76</v>
      </c>
      <c r="B31" s="33" t="s">
        <v>181</v>
      </c>
      <c r="C31" s="6" t="s">
        <v>44</v>
      </c>
      <c r="D31" s="33" t="s">
        <v>43</v>
      </c>
      <c r="E31" s="34">
        <v>500</v>
      </c>
      <c r="F31" s="3" t="s">
        <v>46</v>
      </c>
      <c r="G31" s="45">
        <v>2025</v>
      </c>
      <c r="H31" s="45">
        <v>2028</v>
      </c>
      <c r="I31" s="28" t="s">
        <v>31</v>
      </c>
      <c r="J31" s="29"/>
      <c r="K31" s="29" t="s">
        <v>22</v>
      </c>
      <c r="L31" s="29" t="s">
        <v>22</v>
      </c>
      <c r="M31" s="29" t="s">
        <v>22</v>
      </c>
      <c r="N31" s="29" t="s">
        <v>22</v>
      </c>
      <c r="O31" s="10"/>
      <c r="P31" s="10"/>
      <c r="Q31" s="10"/>
      <c r="R31" s="10"/>
      <c r="S31" s="10"/>
      <c r="T31" s="10"/>
      <c r="U31" s="10"/>
      <c r="V31" s="10"/>
      <c r="W31" s="10"/>
      <c r="X31" s="11"/>
      <c r="Y31" s="31" t="s">
        <v>47</v>
      </c>
      <c r="Z31" s="40" t="s">
        <v>48</v>
      </c>
      <c r="AA31" s="46" t="s">
        <v>132</v>
      </c>
    </row>
    <row r="32" spans="1:27" s="21" customFormat="1" ht="58.5" customHeight="1" x14ac:dyDescent="0.25">
      <c r="A32" s="7" t="s">
        <v>77</v>
      </c>
      <c r="B32" s="33" t="s">
        <v>102</v>
      </c>
      <c r="C32" s="6" t="s">
        <v>44</v>
      </c>
      <c r="D32" s="33" t="s">
        <v>39</v>
      </c>
      <c r="E32" s="34">
        <v>800</v>
      </c>
      <c r="F32" s="3" t="s">
        <v>46</v>
      </c>
      <c r="G32" s="45">
        <v>2025</v>
      </c>
      <c r="H32" s="45">
        <v>2028</v>
      </c>
      <c r="I32" s="28" t="s">
        <v>31</v>
      </c>
      <c r="J32" s="29"/>
      <c r="K32" s="29" t="s">
        <v>22</v>
      </c>
      <c r="L32" s="29" t="s">
        <v>22</v>
      </c>
      <c r="M32" s="29" t="s">
        <v>22</v>
      </c>
      <c r="N32" s="29" t="s">
        <v>22</v>
      </c>
      <c r="O32" s="10"/>
      <c r="P32" s="10"/>
      <c r="Q32" s="10"/>
      <c r="R32" s="10"/>
      <c r="S32" s="10"/>
      <c r="T32" s="10"/>
      <c r="U32" s="10"/>
      <c r="V32" s="10"/>
      <c r="W32" s="10"/>
      <c r="X32" s="11"/>
      <c r="Y32" s="31" t="s">
        <v>49</v>
      </c>
      <c r="Z32" s="40" t="s">
        <v>103</v>
      </c>
      <c r="AA32" s="46" t="s">
        <v>132</v>
      </c>
    </row>
    <row r="33" spans="1:27" s="21" customFormat="1" ht="61.5" customHeight="1" x14ac:dyDescent="0.25">
      <c r="A33" s="7" t="s">
        <v>78</v>
      </c>
      <c r="B33" s="33" t="s">
        <v>104</v>
      </c>
      <c r="C33" s="6" t="s">
        <v>44</v>
      </c>
      <c r="D33" s="33" t="s">
        <v>39</v>
      </c>
      <c r="E33" s="34">
        <v>800</v>
      </c>
      <c r="F33" s="3" t="s">
        <v>46</v>
      </c>
      <c r="G33" s="45">
        <v>2025</v>
      </c>
      <c r="H33" s="45">
        <v>2028</v>
      </c>
      <c r="I33" s="28" t="s">
        <v>31</v>
      </c>
      <c r="J33" s="29"/>
      <c r="K33" s="29" t="s">
        <v>22</v>
      </c>
      <c r="L33" s="29" t="s">
        <v>22</v>
      </c>
      <c r="M33" s="29" t="s">
        <v>22</v>
      </c>
      <c r="N33" s="29" t="s">
        <v>22</v>
      </c>
      <c r="O33" s="10"/>
      <c r="P33" s="10"/>
      <c r="Q33" s="10"/>
      <c r="R33" s="10"/>
      <c r="S33" s="10"/>
      <c r="T33" s="10"/>
      <c r="U33" s="10"/>
      <c r="V33" s="10"/>
      <c r="W33" s="10"/>
      <c r="X33" s="11"/>
      <c r="Y33" s="70" t="s">
        <v>50</v>
      </c>
      <c r="Z33" s="40" t="s">
        <v>105</v>
      </c>
      <c r="AA33" s="46" t="s">
        <v>132</v>
      </c>
    </row>
    <row r="34" spans="1:27" s="21" customFormat="1" ht="57.75" customHeight="1" x14ac:dyDescent="0.25">
      <c r="A34" s="7" t="s">
        <v>79</v>
      </c>
      <c r="B34" s="33" t="s">
        <v>107</v>
      </c>
      <c r="C34" s="6" t="s">
        <v>44</v>
      </c>
      <c r="D34" s="33" t="s">
        <v>40</v>
      </c>
      <c r="E34" s="34">
        <v>800</v>
      </c>
      <c r="F34" s="3" t="s">
        <v>46</v>
      </c>
      <c r="G34" s="45">
        <v>2025</v>
      </c>
      <c r="H34" s="45">
        <v>2028</v>
      </c>
      <c r="I34" s="28" t="s">
        <v>31</v>
      </c>
      <c r="J34" s="29"/>
      <c r="K34" s="29" t="s">
        <v>22</v>
      </c>
      <c r="L34" s="29" t="s">
        <v>22</v>
      </c>
      <c r="M34" s="29" t="s">
        <v>22</v>
      </c>
      <c r="N34" s="29" t="s">
        <v>22</v>
      </c>
      <c r="O34" s="10"/>
      <c r="P34" s="10"/>
      <c r="Q34" s="10"/>
      <c r="R34" s="10"/>
      <c r="S34" s="10"/>
      <c r="T34" s="10"/>
      <c r="U34" s="10"/>
      <c r="V34" s="10"/>
      <c r="W34" s="10"/>
      <c r="X34" s="11"/>
      <c r="Y34" s="31" t="s">
        <v>49</v>
      </c>
      <c r="Z34" s="40" t="s">
        <v>108</v>
      </c>
      <c r="AA34" s="46" t="s">
        <v>132</v>
      </c>
    </row>
    <row r="35" spans="1:27" s="21" customFormat="1" ht="36" customHeight="1" x14ac:dyDescent="0.25">
      <c r="A35" s="7" t="s">
        <v>80</v>
      </c>
      <c r="B35" s="33" t="s">
        <v>109</v>
      </c>
      <c r="C35" s="6" t="s">
        <v>44</v>
      </c>
      <c r="D35" s="33" t="s">
        <v>41</v>
      </c>
      <c r="E35" s="34">
        <v>500</v>
      </c>
      <c r="F35" s="3" t="s">
        <v>46</v>
      </c>
      <c r="G35" s="45">
        <v>2025</v>
      </c>
      <c r="H35" s="45">
        <v>2028</v>
      </c>
      <c r="I35" s="28" t="s">
        <v>31</v>
      </c>
      <c r="J35" s="29"/>
      <c r="K35" s="29" t="s">
        <v>22</v>
      </c>
      <c r="L35" s="29" t="s">
        <v>22</v>
      </c>
      <c r="M35" s="29" t="s">
        <v>22</v>
      </c>
      <c r="N35" s="29" t="s">
        <v>22</v>
      </c>
      <c r="O35" s="10"/>
      <c r="P35" s="10"/>
      <c r="Q35" s="10"/>
      <c r="R35" s="10"/>
      <c r="S35" s="10"/>
      <c r="T35" s="10"/>
      <c r="U35" s="10"/>
      <c r="V35" s="10"/>
      <c r="W35" s="10"/>
      <c r="X35" s="11"/>
      <c r="Y35" s="31" t="s">
        <v>47</v>
      </c>
      <c r="Z35" s="40" t="s">
        <v>110</v>
      </c>
      <c r="AA35" s="46" t="s">
        <v>132</v>
      </c>
    </row>
    <row r="36" spans="1:27" s="21" customFormat="1" ht="63.75" customHeight="1" x14ac:dyDescent="0.25">
      <c r="A36" s="7" t="s">
        <v>81</v>
      </c>
      <c r="B36" s="33" t="s">
        <v>111</v>
      </c>
      <c r="C36" s="6" t="s">
        <v>44</v>
      </c>
      <c r="D36" s="33" t="s">
        <v>41</v>
      </c>
      <c r="E36" s="34">
        <v>800</v>
      </c>
      <c r="F36" s="3" t="s">
        <v>46</v>
      </c>
      <c r="G36" s="45">
        <v>2025</v>
      </c>
      <c r="H36" s="45">
        <v>2028</v>
      </c>
      <c r="I36" s="28" t="s">
        <v>31</v>
      </c>
      <c r="J36" s="29"/>
      <c r="K36" s="29" t="s">
        <v>22</v>
      </c>
      <c r="L36" s="29" t="s">
        <v>22</v>
      </c>
      <c r="M36" s="29" t="s">
        <v>22</v>
      </c>
      <c r="N36" s="29" t="s">
        <v>22</v>
      </c>
      <c r="O36" s="10"/>
      <c r="P36" s="10"/>
      <c r="Q36" s="10"/>
      <c r="R36" s="10"/>
      <c r="S36" s="10"/>
      <c r="T36" s="10"/>
      <c r="U36" s="10"/>
      <c r="V36" s="10"/>
      <c r="W36" s="10"/>
      <c r="X36" s="11"/>
      <c r="Y36" s="31" t="s">
        <v>49</v>
      </c>
      <c r="Z36" s="40" t="s">
        <v>112</v>
      </c>
      <c r="AA36" s="46" t="s">
        <v>132</v>
      </c>
    </row>
    <row r="37" spans="1:27" s="21" customFormat="1" ht="60.75" customHeight="1" x14ac:dyDescent="0.25">
      <c r="A37" s="7" t="s">
        <v>82</v>
      </c>
      <c r="B37" s="33" t="s">
        <v>113</v>
      </c>
      <c r="C37" s="6" t="s">
        <v>44</v>
      </c>
      <c r="D37" s="33" t="s">
        <v>42</v>
      </c>
      <c r="E37" s="34">
        <v>800</v>
      </c>
      <c r="F37" s="3" t="s">
        <v>46</v>
      </c>
      <c r="G37" s="45">
        <v>2025</v>
      </c>
      <c r="H37" s="45">
        <v>2028</v>
      </c>
      <c r="I37" s="28" t="s">
        <v>31</v>
      </c>
      <c r="J37" s="29"/>
      <c r="K37" s="29" t="s">
        <v>22</v>
      </c>
      <c r="L37" s="29" t="s">
        <v>22</v>
      </c>
      <c r="M37" s="29" t="s">
        <v>22</v>
      </c>
      <c r="N37" s="29" t="s">
        <v>22</v>
      </c>
      <c r="O37" s="10"/>
      <c r="P37" s="10"/>
      <c r="Q37" s="10"/>
      <c r="R37" s="10"/>
      <c r="S37" s="10"/>
      <c r="T37" s="10"/>
      <c r="U37" s="10"/>
      <c r="V37" s="10"/>
      <c r="W37" s="10"/>
      <c r="X37" s="11"/>
      <c r="Y37" s="31" t="s">
        <v>49</v>
      </c>
      <c r="Z37" s="40" t="s">
        <v>114</v>
      </c>
      <c r="AA37" s="46" t="s">
        <v>132</v>
      </c>
    </row>
    <row r="38" spans="1:27" s="21" customFormat="1" ht="124.5" customHeight="1" x14ac:dyDescent="0.25">
      <c r="A38" s="7" t="s">
        <v>83</v>
      </c>
      <c r="B38" s="33" t="s">
        <v>117</v>
      </c>
      <c r="C38" s="6" t="s">
        <v>44</v>
      </c>
      <c r="D38" s="33" t="s">
        <v>42</v>
      </c>
      <c r="E38" s="34">
        <v>5200</v>
      </c>
      <c r="F38" s="3" t="s">
        <v>46</v>
      </c>
      <c r="G38" s="45">
        <v>2025</v>
      </c>
      <c r="H38" s="45">
        <v>2028</v>
      </c>
      <c r="I38" s="28" t="s">
        <v>31</v>
      </c>
      <c r="J38" s="29"/>
      <c r="K38" s="29" t="s">
        <v>22</v>
      </c>
      <c r="L38" s="29" t="s">
        <v>22</v>
      </c>
      <c r="M38" s="29" t="s">
        <v>22</v>
      </c>
      <c r="N38" s="29" t="s">
        <v>22</v>
      </c>
      <c r="O38" s="10"/>
      <c r="P38" s="10"/>
      <c r="Q38" s="10"/>
      <c r="R38" s="10"/>
      <c r="S38" s="10"/>
      <c r="T38" s="10"/>
      <c r="U38" s="10"/>
      <c r="V38" s="10"/>
      <c r="W38" s="10"/>
      <c r="X38" s="11"/>
      <c r="Y38" s="31" t="s">
        <v>51</v>
      </c>
      <c r="Z38" s="40" t="s">
        <v>52</v>
      </c>
      <c r="AA38" s="46" t="s">
        <v>132</v>
      </c>
    </row>
    <row r="39" spans="1:27" s="21" customFormat="1" ht="66" customHeight="1" x14ac:dyDescent="0.25">
      <c r="A39" s="7" t="s">
        <v>84</v>
      </c>
      <c r="B39" s="33" t="s">
        <v>115</v>
      </c>
      <c r="C39" s="6" t="s">
        <v>44</v>
      </c>
      <c r="D39" s="33" t="s">
        <v>43</v>
      </c>
      <c r="E39" s="34">
        <v>800</v>
      </c>
      <c r="F39" s="3" t="s">
        <v>46</v>
      </c>
      <c r="G39" s="45">
        <v>2025</v>
      </c>
      <c r="H39" s="45">
        <v>2028</v>
      </c>
      <c r="I39" s="28" t="s">
        <v>31</v>
      </c>
      <c r="J39" s="29"/>
      <c r="K39" s="29" t="s">
        <v>22</v>
      </c>
      <c r="L39" s="29" t="s">
        <v>22</v>
      </c>
      <c r="M39" s="29" t="s">
        <v>22</v>
      </c>
      <c r="N39" s="29" t="s">
        <v>22</v>
      </c>
      <c r="O39" s="10"/>
      <c r="P39" s="10"/>
      <c r="Q39" s="10"/>
      <c r="R39" s="10"/>
      <c r="S39" s="10"/>
      <c r="T39" s="10"/>
      <c r="U39" s="10"/>
      <c r="V39" s="10"/>
      <c r="W39" s="10"/>
      <c r="X39" s="11"/>
      <c r="Y39" s="31" t="s">
        <v>49</v>
      </c>
      <c r="Z39" s="40" t="s">
        <v>116</v>
      </c>
      <c r="AA39" s="46" t="s">
        <v>132</v>
      </c>
    </row>
    <row r="40" spans="1:27" s="21" customFormat="1" ht="32.1" customHeight="1" x14ac:dyDescent="0.25">
      <c r="A40" s="7" t="s">
        <v>85</v>
      </c>
      <c r="B40" s="27" t="s">
        <v>21</v>
      </c>
      <c r="C40" s="8"/>
      <c r="D40" s="48" t="s">
        <v>38</v>
      </c>
      <c r="E40" s="32">
        <f>E12*10</f>
        <v>5971.5</v>
      </c>
      <c r="F40" s="22" t="s">
        <v>27</v>
      </c>
      <c r="G40" s="45">
        <v>2029</v>
      </c>
      <c r="H40" s="45">
        <v>2038</v>
      </c>
      <c r="I40" s="30" t="s">
        <v>32</v>
      </c>
      <c r="J40" s="23"/>
      <c r="K40" s="23"/>
      <c r="L40" s="23"/>
      <c r="M40" s="23"/>
      <c r="N40" s="23"/>
      <c r="O40" s="23" t="s">
        <v>22</v>
      </c>
      <c r="P40" s="23" t="s">
        <v>22</v>
      </c>
      <c r="Q40" s="23" t="s">
        <v>22</v>
      </c>
      <c r="R40" s="23" t="s">
        <v>22</v>
      </c>
      <c r="S40" s="23" t="s">
        <v>22</v>
      </c>
      <c r="T40" s="23" t="s">
        <v>22</v>
      </c>
      <c r="U40" s="23" t="s">
        <v>22</v>
      </c>
      <c r="V40" s="23" t="s">
        <v>22</v>
      </c>
      <c r="W40" s="23" t="s">
        <v>22</v>
      </c>
      <c r="X40" s="24" t="s">
        <v>22</v>
      </c>
      <c r="Y40" s="37"/>
      <c r="Z40" s="39"/>
      <c r="AA40" s="46" t="s">
        <v>132</v>
      </c>
    </row>
    <row r="41" spans="1:27" s="21" customFormat="1" ht="32.1" customHeight="1" x14ac:dyDescent="0.25">
      <c r="A41" s="7" t="s">
        <v>86</v>
      </c>
      <c r="B41" s="27" t="s">
        <v>21</v>
      </c>
      <c r="C41" s="8"/>
      <c r="D41" s="48" t="s">
        <v>39</v>
      </c>
      <c r="E41" s="32">
        <f t="shared" ref="E41:E45" si="2">E13*10</f>
        <v>6240</v>
      </c>
      <c r="F41" s="22" t="s">
        <v>27</v>
      </c>
      <c r="G41" s="45">
        <v>2029</v>
      </c>
      <c r="H41" s="45">
        <v>2038</v>
      </c>
      <c r="I41" s="30" t="s">
        <v>32</v>
      </c>
      <c r="J41" s="23"/>
      <c r="K41" s="23"/>
      <c r="L41" s="23"/>
      <c r="M41" s="23"/>
      <c r="N41" s="23"/>
      <c r="O41" s="23" t="s">
        <v>22</v>
      </c>
      <c r="P41" s="23" t="s">
        <v>22</v>
      </c>
      <c r="Q41" s="23" t="s">
        <v>22</v>
      </c>
      <c r="R41" s="23" t="s">
        <v>22</v>
      </c>
      <c r="S41" s="23" t="s">
        <v>22</v>
      </c>
      <c r="T41" s="23" t="s">
        <v>22</v>
      </c>
      <c r="U41" s="23" t="s">
        <v>22</v>
      </c>
      <c r="V41" s="23" t="s">
        <v>22</v>
      </c>
      <c r="W41" s="23" t="s">
        <v>22</v>
      </c>
      <c r="X41" s="24" t="s">
        <v>22</v>
      </c>
      <c r="Y41" s="37"/>
      <c r="Z41" s="38"/>
      <c r="AA41" s="46" t="s">
        <v>132</v>
      </c>
    </row>
    <row r="42" spans="1:27" s="21" customFormat="1" ht="32.1" customHeight="1" x14ac:dyDescent="0.25">
      <c r="A42" s="7" t="s">
        <v>87</v>
      </c>
      <c r="B42" s="27" t="s">
        <v>21</v>
      </c>
      <c r="C42" s="8"/>
      <c r="D42" s="48" t="s">
        <v>40</v>
      </c>
      <c r="E42" s="32">
        <f t="shared" si="2"/>
        <v>5900</v>
      </c>
      <c r="F42" s="22" t="s">
        <v>27</v>
      </c>
      <c r="G42" s="45">
        <v>2029</v>
      </c>
      <c r="H42" s="45">
        <v>2038</v>
      </c>
      <c r="I42" s="30" t="s">
        <v>32</v>
      </c>
      <c r="J42" s="23"/>
      <c r="K42" s="23"/>
      <c r="L42" s="23"/>
      <c r="M42" s="23"/>
      <c r="N42" s="23"/>
      <c r="O42" s="23" t="s">
        <v>22</v>
      </c>
      <c r="P42" s="23" t="s">
        <v>22</v>
      </c>
      <c r="Q42" s="23" t="s">
        <v>22</v>
      </c>
      <c r="R42" s="23" t="s">
        <v>22</v>
      </c>
      <c r="S42" s="23" t="s">
        <v>22</v>
      </c>
      <c r="T42" s="23" t="s">
        <v>22</v>
      </c>
      <c r="U42" s="23" t="s">
        <v>22</v>
      </c>
      <c r="V42" s="23" t="s">
        <v>22</v>
      </c>
      <c r="W42" s="23" t="s">
        <v>22</v>
      </c>
      <c r="X42" s="24" t="s">
        <v>22</v>
      </c>
      <c r="Y42" s="37"/>
      <c r="Z42" s="38"/>
      <c r="AA42" s="46" t="s">
        <v>132</v>
      </c>
    </row>
    <row r="43" spans="1:27" s="21" customFormat="1" ht="32.1" customHeight="1" x14ac:dyDescent="0.25">
      <c r="A43" s="7" t="s">
        <v>88</v>
      </c>
      <c r="B43" s="27" t="s">
        <v>21</v>
      </c>
      <c r="C43" s="8"/>
      <c r="D43" s="33" t="s">
        <v>41</v>
      </c>
      <c r="E43" s="32">
        <f t="shared" si="2"/>
        <v>4170</v>
      </c>
      <c r="F43" s="22" t="s">
        <v>27</v>
      </c>
      <c r="G43" s="45">
        <v>2029</v>
      </c>
      <c r="H43" s="45">
        <v>2038</v>
      </c>
      <c r="I43" s="30" t="s">
        <v>32</v>
      </c>
      <c r="J43" s="23"/>
      <c r="K43" s="23"/>
      <c r="L43" s="23"/>
      <c r="M43" s="23"/>
      <c r="N43" s="23"/>
      <c r="O43" s="23" t="s">
        <v>22</v>
      </c>
      <c r="P43" s="23" t="s">
        <v>22</v>
      </c>
      <c r="Q43" s="23" t="s">
        <v>22</v>
      </c>
      <c r="R43" s="23" t="s">
        <v>22</v>
      </c>
      <c r="S43" s="23" t="s">
        <v>22</v>
      </c>
      <c r="T43" s="23" t="s">
        <v>22</v>
      </c>
      <c r="U43" s="23" t="s">
        <v>22</v>
      </c>
      <c r="V43" s="23" t="s">
        <v>22</v>
      </c>
      <c r="W43" s="23" t="s">
        <v>22</v>
      </c>
      <c r="X43" s="24" t="s">
        <v>22</v>
      </c>
      <c r="Y43" s="37"/>
      <c r="Z43" s="38"/>
      <c r="AA43" s="46" t="s">
        <v>132</v>
      </c>
    </row>
    <row r="44" spans="1:27" s="21" customFormat="1" ht="32.1" customHeight="1" x14ac:dyDescent="0.25">
      <c r="A44" s="7" t="s">
        <v>170</v>
      </c>
      <c r="B44" s="27" t="s">
        <v>21</v>
      </c>
      <c r="C44" s="8"/>
      <c r="D44" s="33" t="s">
        <v>42</v>
      </c>
      <c r="E44" s="32">
        <f t="shared" si="2"/>
        <v>3640</v>
      </c>
      <c r="F44" s="22" t="s">
        <v>27</v>
      </c>
      <c r="G44" s="45">
        <v>2029</v>
      </c>
      <c r="H44" s="45">
        <v>2038</v>
      </c>
      <c r="I44" s="30" t="s">
        <v>32</v>
      </c>
      <c r="J44" s="23"/>
      <c r="K44" s="23"/>
      <c r="L44" s="23"/>
      <c r="M44" s="23"/>
      <c r="N44" s="23"/>
      <c r="O44" s="23" t="s">
        <v>22</v>
      </c>
      <c r="P44" s="23" t="s">
        <v>22</v>
      </c>
      <c r="Q44" s="23" t="s">
        <v>22</v>
      </c>
      <c r="R44" s="23" t="s">
        <v>22</v>
      </c>
      <c r="S44" s="23" t="s">
        <v>22</v>
      </c>
      <c r="T44" s="23" t="s">
        <v>22</v>
      </c>
      <c r="U44" s="23" t="s">
        <v>22</v>
      </c>
      <c r="V44" s="23" t="s">
        <v>22</v>
      </c>
      <c r="W44" s="23" t="s">
        <v>22</v>
      </c>
      <c r="X44" s="24" t="s">
        <v>22</v>
      </c>
      <c r="Y44" s="37"/>
      <c r="Z44" s="38"/>
      <c r="AA44" s="46" t="s">
        <v>132</v>
      </c>
    </row>
    <row r="45" spans="1:27" s="21" customFormat="1" ht="30" x14ac:dyDescent="0.25">
      <c r="A45" s="7" t="s">
        <v>89</v>
      </c>
      <c r="B45" s="27" t="s">
        <v>21</v>
      </c>
      <c r="C45" s="8"/>
      <c r="D45" s="33" t="s">
        <v>43</v>
      </c>
      <c r="E45" s="32">
        <f t="shared" si="2"/>
        <v>2410</v>
      </c>
      <c r="F45" s="22" t="s">
        <v>27</v>
      </c>
      <c r="G45" s="45">
        <v>2029</v>
      </c>
      <c r="H45" s="45">
        <v>2038</v>
      </c>
      <c r="I45" s="30" t="s">
        <v>32</v>
      </c>
      <c r="J45" s="23"/>
      <c r="K45" s="23"/>
      <c r="L45" s="23"/>
      <c r="M45" s="23"/>
      <c r="N45" s="23"/>
      <c r="O45" s="23" t="s">
        <v>22</v>
      </c>
      <c r="P45" s="23" t="s">
        <v>22</v>
      </c>
      <c r="Q45" s="23" t="s">
        <v>22</v>
      </c>
      <c r="R45" s="23" t="s">
        <v>22</v>
      </c>
      <c r="S45" s="23" t="s">
        <v>22</v>
      </c>
      <c r="T45" s="23" t="s">
        <v>22</v>
      </c>
      <c r="U45" s="23" t="s">
        <v>22</v>
      </c>
      <c r="V45" s="23" t="s">
        <v>22</v>
      </c>
      <c r="W45" s="23" t="s">
        <v>22</v>
      </c>
      <c r="X45" s="24" t="s">
        <v>22</v>
      </c>
      <c r="Y45" s="37"/>
      <c r="Z45" s="38"/>
      <c r="AA45" s="46" t="s">
        <v>132</v>
      </c>
    </row>
    <row r="46" spans="1:27" s="21" customFormat="1" ht="90" x14ac:dyDescent="0.25">
      <c r="A46" s="7" t="s">
        <v>90</v>
      </c>
      <c r="B46" s="64" t="s">
        <v>152</v>
      </c>
      <c r="C46" s="55" t="s">
        <v>53</v>
      </c>
      <c r="D46" s="48" t="s">
        <v>45</v>
      </c>
      <c r="E46" s="65">
        <v>2600</v>
      </c>
      <c r="F46" s="59" t="s">
        <v>46</v>
      </c>
      <c r="G46" s="45">
        <v>2029</v>
      </c>
      <c r="H46" s="45">
        <v>2038</v>
      </c>
      <c r="I46" s="30" t="s">
        <v>32</v>
      </c>
      <c r="J46" s="23"/>
      <c r="K46" s="23"/>
      <c r="L46" s="23"/>
      <c r="M46" s="23"/>
      <c r="N46" s="23"/>
      <c r="O46" s="23" t="s">
        <v>22</v>
      </c>
      <c r="P46" s="23" t="s">
        <v>22</v>
      </c>
      <c r="Q46" s="23" t="s">
        <v>22</v>
      </c>
      <c r="R46" s="23" t="s">
        <v>22</v>
      </c>
      <c r="S46" s="23" t="s">
        <v>22</v>
      </c>
      <c r="T46" s="23" t="s">
        <v>22</v>
      </c>
      <c r="U46" s="23" t="s">
        <v>22</v>
      </c>
      <c r="V46" s="23" t="s">
        <v>22</v>
      </c>
      <c r="W46" s="23" t="s">
        <v>22</v>
      </c>
      <c r="X46" s="24" t="s">
        <v>22</v>
      </c>
      <c r="Y46" s="62" t="s">
        <v>145</v>
      </c>
      <c r="Z46" s="60" t="s">
        <v>146</v>
      </c>
      <c r="AA46" s="46" t="s">
        <v>132</v>
      </c>
    </row>
    <row r="47" spans="1:27" s="21" customFormat="1" ht="90" x14ac:dyDescent="0.25">
      <c r="A47" s="7" t="s">
        <v>91</v>
      </c>
      <c r="B47" s="64" t="s">
        <v>147</v>
      </c>
      <c r="C47" s="55" t="s">
        <v>53</v>
      </c>
      <c r="D47" s="48" t="s">
        <v>45</v>
      </c>
      <c r="E47" s="65">
        <v>2000</v>
      </c>
      <c r="F47" s="59" t="s">
        <v>46</v>
      </c>
      <c r="G47" s="45">
        <v>2029</v>
      </c>
      <c r="H47" s="45">
        <v>2038</v>
      </c>
      <c r="I47" s="30" t="s">
        <v>32</v>
      </c>
      <c r="J47" s="23"/>
      <c r="K47" s="23"/>
      <c r="L47" s="23"/>
      <c r="M47" s="23"/>
      <c r="N47" s="23"/>
      <c r="O47" s="23" t="s">
        <v>22</v>
      </c>
      <c r="P47" s="23" t="s">
        <v>22</v>
      </c>
      <c r="Q47" s="23" t="s">
        <v>22</v>
      </c>
      <c r="R47" s="23" t="s">
        <v>22</v>
      </c>
      <c r="S47" s="23" t="s">
        <v>22</v>
      </c>
      <c r="T47" s="23" t="s">
        <v>22</v>
      </c>
      <c r="U47" s="23" t="s">
        <v>22</v>
      </c>
      <c r="V47" s="23" t="s">
        <v>22</v>
      </c>
      <c r="W47" s="23" t="s">
        <v>22</v>
      </c>
      <c r="X47" s="24" t="s">
        <v>22</v>
      </c>
      <c r="Y47" s="63" t="s">
        <v>148</v>
      </c>
      <c r="Z47" s="56" t="s">
        <v>149</v>
      </c>
      <c r="AA47" s="46" t="s">
        <v>132</v>
      </c>
    </row>
    <row r="48" spans="1:27" s="21" customFormat="1" ht="90" x14ac:dyDescent="0.25">
      <c r="A48" s="7" t="s">
        <v>92</v>
      </c>
      <c r="B48" s="64" t="s">
        <v>153</v>
      </c>
      <c r="C48" s="66" t="s">
        <v>53</v>
      </c>
      <c r="D48" s="48" t="s">
        <v>45</v>
      </c>
      <c r="E48" s="67">
        <v>13000</v>
      </c>
      <c r="F48" s="68" t="s">
        <v>46</v>
      </c>
      <c r="G48" s="45">
        <v>2029</v>
      </c>
      <c r="H48" s="45">
        <v>2038</v>
      </c>
      <c r="I48" s="30" t="s">
        <v>32</v>
      </c>
      <c r="J48" s="23"/>
      <c r="K48" s="23"/>
      <c r="L48" s="23"/>
      <c r="M48" s="23"/>
      <c r="N48" s="23"/>
      <c r="O48" s="23" t="s">
        <v>22</v>
      </c>
      <c r="P48" s="23" t="s">
        <v>22</v>
      </c>
      <c r="Q48" s="23" t="s">
        <v>22</v>
      </c>
      <c r="R48" s="23" t="s">
        <v>22</v>
      </c>
      <c r="S48" s="23" t="s">
        <v>22</v>
      </c>
      <c r="T48" s="23" t="s">
        <v>22</v>
      </c>
      <c r="U48" s="23" t="s">
        <v>22</v>
      </c>
      <c r="V48" s="23" t="s">
        <v>22</v>
      </c>
      <c r="W48" s="23" t="s">
        <v>22</v>
      </c>
      <c r="X48" s="24" t="s">
        <v>22</v>
      </c>
      <c r="Y48" s="63" t="s">
        <v>154</v>
      </c>
      <c r="Z48" s="56" t="s">
        <v>155</v>
      </c>
      <c r="AA48" s="46" t="s">
        <v>132</v>
      </c>
    </row>
    <row r="49" spans="1:27" s="21" customFormat="1" ht="90" x14ac:dyDescent="0.25">
      <c r="A49" s="7" t="s">
        <v>94</v>
      </c>
      <c r="B49" s="56" t="s">
        <v>159</v>
      </c>
      <c r="C49" s="55" t="s">
        <v>53</v>
      </c>
      <c r="D49" s="48" t="s">
        <v>45</v>
      </c>
      <c r="E49" s="58">
        <v>19000</v>
      </c>
      <c r="F49" s="59" t="s">
        <v>46</v>
      </c>
      <c r="G49" s="45">
        <v>2029</v>
      </c>
      <c r="H49" s="45">
        <v>2038</v>
      </c>
      <c r="I49" s="30" t="s">
        <v>32</v>
      </c>
      <c r="J49" s="23"/>
      <c r="K49" s="23"/>
      <c r="L49" s="23"/>
      <c r="M49" s="23"/>
      <c r="N49" s="23"/>
      <c r="O49" s="23" t="s">
        <v>22</v>
      </c>
      <c r="P49" s="23" t="s">
        <v>22</v>
      </c>
      <c r="Q49" s="23" t="s">
        <v>22</v>
      </c>
      <c r="R49" s="23" t="s">
        <v>22</v>
      </c>
      <c r="S49" s="23" t="s">
        <v>22</v>
      </c>
      <c r="T49" s="23" t="s">
        <v>22</v>
      </c>
      <c r="U49" s="23" t="s">
        <v>22</v>
      </c>
      <c r="V49" s="23" t="s">
        <v>22</v>
      </c>
      <c r="W49" s="23" t="s">
        <v>22</v>
      </c>
      <c r="X49" s="24" t="s">
        <v>22</v>
      </c>
      <c r="Y49" s="62" t="s">
        <v>160</v>
      </c>
      <c r="Z49" s="60" t="s">
        <v>161</v>
      </c>
      <c r="AA49" s="46" t="s">
        <v>132</v>
      </c>
    </row>
    <row r="50" spans="1:27" s="21" customFormat="1" ht="90" x14ac:dyDescent="0.25">
      <c r="A50" s="7" t="s">
        <v>95</v>
      </c>
      <c r="B50" s="56" t="s">
        <v>162</v>
      </c>
      <c r="C50" s="55" t="s">
        <v>53</v>
      </c>
      <c r="D50" s="48" t="s">
        <v>45</v>
      </c>
      <c r="E50" s="58">
        <v>13000</v>
      </c>
      <c r="F50" s="59" t="s">
        <v>46</v>
      </c>
      <c r="G50" s="45">
        <v>2029</v>
      </c>
      <c r="H50" s="45">
        <v>2038</v>
      </c>
      <c r="I50" s="30" t="s">
        <v>32</v>
      </c>
      <c r="J50" s="23"/>
      <c r="K50" s="23"/>
      <c r="L50" s="23"/>
      <c r="M50" s="23"/>
      <c r="N50" s="23"/>
      <c r="O50" s="23" t="s">
        <v>22</v>
      </c>
      <c r="P50" s="23" t="s">
        <v>22</v>
      </c>
      <c r="Q50" s="23" t="s">
        <v>22</v>
      </c>
      <c r="R50" s="23" t="s">
        <v>22</v>
      </c>
      <c r="S50" s="23" t="s">
        <v>22</v>
      </c>
      <c r="T50" s="23" t="s">
        <v>22</v>
      </c>
      <c r="U50" s="23" t="s">
        <v>22</v>
      </c>
      <c r="V50" s="23" t="s">
        <v>22</v>
      </c>
      <c r="W50" s="23" t="s">
        <v>22</v>
      </c>
      <c r="X50" s="24" t="s">
        <v>22</v>
      </c>
      <c r="Y50" s="63" t="s">
        <v>163</v>
      </c>
      <c r="Z50" s="56" t="s">
        <v>164</v>
      </c>
      <c r="AA50" s="46" t="s">
        <v>132</v>
      </c>
    </row>
    <row r="51" spans="1:27" s="21" customFormat="1" ht="90" x14ac:dyDescent="0.25">
      <c r="A51" s="7" t="s">
        <v>96</v>
      </c>
      <c r="B51" s="56" t="s">
        <v>165</v>
      </c>
      <c r="C51" s="55" t="s">
        <v>53</v>
      </c>
      <c r="D51" s="48" t="s">
        <v>45</v>
      </c>
      <c r="E51" s="58">
        <v>19000</v>
      </c>
      <c r="F51" s="59" t="s">
        <v>46</v>
      </c>
      <c r="G51" s="45">
        <v>2029</v>
      </c>
      <c r="H51" s="45">
        <v>2038</v>
      </c>
      <c r="I51" s="30" t="s">
        <v>32</v>
      </c>
      <c r="J51" s="23"/>
      <c r="K51" s="23"/>
      <c r="L51" s="23"/>
      <c r="M51" s="23"/>
      <c r="N51" s="23"/>
      <c r="O51" s="23" t="s">
        <v>22</v>
      </c>
      <c r="P51" s="23" t="s">
        <v>22</v>
      </c>
      <c r="Q51" s="23" t="s">
        <v>22</v>
      </c>
      <c r="R51" s="23" t="s">
        <v>22</v>
      </c>
      <c r="S51" s="23" t="s">
        <v>22</v>
      </c>
      <c r="T51" s="23" t="s">
        <v>22</v>
      </c>
      <c r="U51" s="23" t="s">
        <v>22</v>
      </c>
      <c r="V51" s="23" t="s">
        <v>22</v>
      </c>
      <c r="W51" s="23" t="s">
        <v>22</v>
      </c>
      <c r="X51" s="24" t="s">
        <v>22</v>
      </c>
      <c r="Y51" s="31" t="s">
        <v>166</v>
      </c>
      <c r="Z51" s="33" t="s">
        <v>167</v>
      </c>
      <c r="AA51" s="46" t="s">
        <v>132</v>
      </c>
    </row>
    <row r="52" spans="1:27" s="21" customFormat="1" ht="90" x14ac:dyDescent="0.25">
      <c r="A52" s="7" t="s">
        <v>97</v>
      </c>
      <c r="B52" s="56" t="s">
        <v>133</v>
      </c>
      <c r="C52" s="55" t="s">
        <v>53</v>
      </c>
      <c r="D52" s="48" t="s">
        <v>45</v>
      </c>
      <c r="E52" s="58">
        <v>13000</v>
      </c>
      <c r="F52" s="59" t="s">
        <v>46</v>
      </c>
      <c r="G52" s="45">
        <v>2029</v>
      </c>
      <c r="H52" s="45">
        <v>2038</v>
      </c>
      <c r="I52" s="30" t="s">
        <v>32</v>
      </c>
      <c r="J52" s="23"/>
      <c r="K52" s="23"/>
      <c r="L52" s="23"/>
      <c r="M52" s="23"/>
      <c r="N52" s="23"/>
      <c r="O52" s="23" t="s">
        <v>22</v>
      </c>
      <c r="P52" s="23" t="s">
        <v>22</v>
      </c>
      <c r="Q52" s="23" t="s">
        <v>22</v>
      </c>
      <c r="R52" s="23" t="s">
        <v>22</v>
      </c>
      <c r="S52" s="23" t="s">
        <v>22</v>
      </c>
      <c r="T52" s="23" t="s">
        <v>22</v>
      </c>
      <c r="U52" s="23" t="s">
        <v>22</v>
      </c>
      <c r="V52" s="23" t="s">
        <v>22</v>
      </c>
      <c r="W52" s="23" t="s">
        <v>22</v>
      </c>
      <c r="X52" s="24" t="s">
        <v>22</v>
      </c>
      <c r="Y52" s="63" t="s">
        <v>168</v>
      </c>
      <c r="Z52" s="56" t="s">
        <v>169</v>
      </c>
      <c r="AA52" s="46" t="s">
        <v>132</v>
      </c>
    </row>
    <row r="53" spans="1:27" s="21" customFormat="1" ht="42.75" customHeight="1" x14ac:dyDescent="0.25">
      <c r="A53" s="7" t="s">
        <v>98</v>
      </c>
      <c r="B53" s="33" t="s">
        <v>129</v>
      </c>
      <c r="C53" s="6" t="s">
        <v>53</v>
      </c>
      <c r="D53" s="33" t="s">
        <v>38</v>
      </c>
      <c r="E53" s="34">
        <v>16000</v>
      </c>
      <c r="F53" s="3" t="s">
        <v>27</v>
      </c>
      <c r="G53" s="45">
        <v>2029</v>
      </c>
      <c r="H53" s="45">
        <v>2038</v>
      </c>
      <c r="I53" s="30" t="s">
        <v>32</v>
      </c>
      <c r="J53" s="23"/>
      <c r="K53" s="23"/>
      <c r="L53" s="23"/>
      <c r="M53" s="23"/>
      <c r="N53" s="23"/>
      <c r="O53" s="23" t="s">
        <v>22</v>
      </c>
      <c r="P53" s="23" t="s">
        <v>22</v>
      </c>
      <c r="Q53" s="23" t="s">
        <v>22</v>
      </c>
      <c r="R53" s="23" t="s">
        <v>22</v>
      </c>
      <c r="S53" s="23" t="s">
        <v>22</v>
      </c>
      <c r="T53" s="23" t="s">
        <v>22</v>
      </c>
      <c r="U53" s="23" t="s">
        <v>22</v>
      </c>
      <c r="V53" s="23" t="s">
        <v>22</v>
      </c>
      <c r="W53" s="23" t="s">
        <v>22</v>
      </c>
      <c r="X53" s="24" t="s">
        <v>22</v>
      </c>
      <c r="Y53" s="31" t="s">
        <v>51</v>
      </c>
      <c r="Z53" s="40" t="s">
        <v>56</v>
      </c>
      <c r="AA53" s="46" t="s">
        <v>132</v>
      </c>
    </row>
    <row r="54" spans="1:27" s="21" customFormat="1" ht="99" customHeight="1" x14ac:dyDescent="0.25">
      <c r="A54" s="7" t="s">
        <v>171</v>
      </c>
      <c r="B54" s="33" t="s">
        <v>125</v>
      </c>
      <c r="C54" s="3" t="s">
        <v>53</v>
      </c>
      <c r="D54" s="48" t="s">
        <v>45</v>
      </c>
      <c r="E54" s="34">
        <v>32000</v>
      </c>
      <c r="F54" s="3" t="s">
        <v>46</v>
      </c>
      <c r="G54" s="45">
        <v>2029</v>
      </c>
      <c r="H54" s="45">
        <v>2038</v>
      </c>
      <c r="I54" s="30" t="s">
        <v>32</v>
      </c>
      <c r="J54" s="23"/>
      <c r="K54" s="23"/>
      <c r="L54" s="23"/>
      <c r="M54" s="23"/>
      <c r="N54" s="23"/>
      <c r="O54" s="23" t="s">
        <v>22</v>
      </c>
      <c r="P54" s="23" t="s">
        <v>22</v>
      </c>
      <c r="Q54" s="23" t="s">
        <v>22</v>
      </c>
      <c r="R54" s="23" t="s">
        <v>22</v>
      </c>
      <c r="S54" s="23" t="s">
        <v>22</v>
      </c>
      <c r="T54" s="23" t="s">
        <v>22</v>
      </c>
      <c r="U54" s="23" t="s">
        <v>22</v>
      </c>
      <c r="V54" s="23" t="s">
        <v>22</v>
      </c>
      <c r="W54" s="23" t="s">
        <v>22</v>
      </c>
      <c r="X54" s="24" t="s">
        <v>22</v>
      </c>
      <c r="Y54" s="31" t="s">
        <v>57</v>
      </c>
      <c r="Z54" s="41" t="s">
        <v>58</v>
      </c>
      <c r="AA54" s="46" t="s">
        <v>132</v>
      </c>
    </row>
    <row r="55" spans="1:27" s="21" customFormat="1" ht="78" customHeight="1" x14ac:dyDescent="0.25">
      <c r="A55" s="7" t="s">
        <v>172</v>
      </c>
      <c r="B55" s="33" t="s">
        <v>119</v>
      </c>
      <c r="C55" s="6" t="s">
        <v>44</v>
      </c>
      <c r="D55" s="33" t="s">
        <v>39</v>
      </c>
      <c r="E55" s="34">
        <v>3500</v>
      </c>
      <c r="F55" s="3" t="s">
        <v>46</v>
      </c>
      <c r="G55" s="45">
        <v>2029</v>
      </c>
      <c r="H55" s="45">
        <v>2038</v>
      </c>
      <c r="I55" s="30" t="s">
        <v>32</v>
      </c>
      <c r="J55" s="23"/>
      <c r="K55" s="23"/>
      <c r="L55" s="23"/>
      <c r="M55" s="23"/>
      <c r="N55" s="23"/>
      <c r="O55" s="23" t="s">
        <v>22</v>
      </c>
      <c r="P55" s="23" t="s">
        <v>22</v>
      </c>
      <c r="Q55" s="23" t="s">
        <v>22</v>
      </c>
      <c r="R55" s="23" t="s">
        <v>22</v>
      </c>
      <c r="S55" s="23" t="s">
        <v>22</v>
      </c>
      <c r="T55" s="23" t="s">
        <v>22</v>
      </c>
      <c r="U55" s="23" t="s">
        <v>22</v>
      </c>
      <c r="V55" s="23" t="s">
        <v>22</v>
      </c>
      <c r="W55" s="23" t="s">
        <v>22</v>
      </c>
      <c r="X55" s="24" t="s">
        <v>22</v>
      </c>
      <c r="Y55" s="31" t="s">
        <v>49</v>
      </c>
      <c r="Z55" s="40" t="s">
        <v>120</v>
      </c>
      <c r="AA55" s="46" t="s">
        <v>132</v>
      </c>
    </row>
    <row r="56" spans="1:27" s="21" customFormat="1" ht="108" customHeight="1" x14ac:dyDescent="0.25">
      <c r="A56" s="7" t="s">
        <v>173</v>
      </c>
      <c r="B56" s="33" t="s">
        <v>106</v>
      </c>
      <c r="C56" s="6" t="s">
        <v>44</v>
      </c>
      <c r="D56" s="33" t="s">
        <v>40</v>
      </c>
      <c r="E56" s="34">
        <v>7000</v>
      </c>
      <c r="F56" s="3" t="s">
        <v>46</v>
      </c>
      <c r="G56" s="45">
        <v>2029</v>
      </c>
      <c r="H56" s="45">
        <v>2038</v>
      </c>
      <c r="I56" s="30" t="s">
        <v>32</v>
      </c>
      <c r="J56" s="23"/>
      <c r="K56" s="23"/>
      <c r="L56" s="23"/>
      <c r="M56" s="23"/>
      <c r="N56" s="23"/>
      <c r="O56" s="23" t="s">
        <v>22</v>
      </c>
      <c r="P56" s="23" t="s">
        <v>22</v>
      </c>
      <c r="Q56" s="23" t="s">
        <v>22</v>
      </c>
      <c r="R56" s="23" t="s">
        <v>22</v>
      </c>
      <c r="S56" s="23" t="s">
        <v>22</v>
      </c>
      <c r="T56" s="23" t="s">
        <v>22</v>
      </c>
      <c r="U56" s="23" t="s">
        <v>22</v>
      </c>
      <c r="V56" s="23" t="s">
        <v>22</v>
      </c>
      <c r="W56" s="23" t="s">
        <v>22</v>
      </c>
      <c r="X56" s="24" t="s">
        <v>22</v>
      </c>
      <c r="Y56" s="31" t="s">
        <v>49</v>
      </c>
      <c r="Z56" s="40" t="s">
        <v>121</v>
      </c>
      <c r="AA56" s="46" t="s">
        <v>132</v>
      </c>
    </row>
    <row r="57" spans="1:27" s="21" customFormat="1" ht="69.75" customHeight="1" x14ac:dyDescent="0.25">
      <c r="A57" s="7" t="s">
        <v>174</v>
      </c>
      <c r="B57" s="33" t="s">
        <v>122</v>
      </c>
      <c r="C57" s="6" t="s">
        <v>44</v>
      </c>
      <c r="D57" s="33" t="s">
        <v>41</v>
      </c>
      <c r="E57" s="34">
        <v>3500</v>
      </c>
      <c r="F57" s="3" t="s">
        <v>46</v>
      </c>
      <c r="G57" s="45">
        <v>2029</v>
      </c>
      <c r="H57" s="45">
        <v>2038</v>
      </c>
      <c r="I57" s="30" t="s">
        <v>32</v>
      </c>
      <c r="J57" s="23"/>
      <c r="K57" s="23"/>
      <c r="L57" s="23"/>
      <c r="M57" s="23"/>
      <c r="N57" s="23"/>
      <c r="O57" s="23" t="s">
        <v>22</v>
      </c>
      <c r="P57" s="23" t="s">
        <v>22</v>
      </c>
      <c r="Q57" s="23" t="s">
        <v>22</v>
      </c>
      <c r="R57" s="23" t="s">
        <v>22</v>
      </c>
      <c r="S57" s="23" t="s">
        <v>22</v>
      </c>
      <c r="T57" s="23" t="s">
        <v>22</v>
      </c>
      <c r="U57" s="23" t="s">
        <v>22</v>
      </c>
      <c r="V57" s="23" t="s">
        <v>22</v>
      </c>
      <c r="W57" s="23" t="s">
        <v>22</v>
      </c>
      <c r="X57" s="24" t="s">
        <v>22</v>
      </c>
      <c r="Y57" s="31" t="s">
        <v>49</v>
      </c>
      <c r="Z57" s="40" t="s">
        <v>123</v>
      </c>
      <c r="AA57" s="46" t="s">
        <v>132</v>
      </c>
    </row>
    <row r="58" spans="1:27" s="21" customFormat="1" ht="121.5" customHeight="1" x14ac:dyDescent="0.25">
      <c r="A58" s="7" t="s">
        <v>175</v>
      </c>
      <c r="B58" s="33" t="s">
        <v>124</v>
      </c>
      <c r="C58" s="6" t="s">
        <v>44</v>
      </c>
      <c r="D58" s="33" t="s">
        <v>41</v>
      </c>
      <c r="E58" s="34">
        <v>7800</v>
      </c>
      <c r="F58" s="3" t="s">
        <v>46</v>
      </c>
      <c r="G58" s="45">
        <v>2029</v>
      </c>
      <c r="H58" s="45">
        <v>2038</v>
      </c>
      <c r="I58" s="30" t="s">
        <v>32</v>
      </c>
      <c r="J58" s="23"/>
      <c r="K58" s="23"/>
      <c r="L58" s="23"/>
      <c r="M58" s="23"/>
      <c r="N58" s="23"/>
      <c r="O58" s="23" t="s">
        <v>22</v>
      </c>
      <c r="P58" s="23" t="s">
        <v>22</v>
      </c>
      <c r="Q58" s="23" t="s">
        <v>22</v>
      </c>
      <c r="R58" s="23" t="s">
        <v>22</v>
      </c>
      <c r="S58" s="23" t="s">
        <v>22</v>
      </c>
      <c r="T58" s="23" t="s">
        <v>22</v>
      </c>
      <c r="U58" s="23" t="s">
        <v>22</v>
      </c>
      <c r="V58" s="23" t="s">
        <v>22</v>
      </c>
      <c r="W58" s="23" t="s">
        <v>22</v>
      </c>
      <c r="X58" s="24" t="s">
        <v>22</v>
      </c>
      <c r="Y58" s="31" t="s">
        <v>51</v>
      </c>
      <c r="Z58" s="40" t="s">
        <v>52</v>
      </c>
      <c r="AA58" s="46" t="s">
        <v>132</v>
      </c>
    </row>
    <row r="59" spans="1:27" s="21" customFormat="1" ht="66.75" customHeight="1" x14ac:dyDescent="0.25">
      <c r="A59" s="7" t="s">
        <v>176</v>
      </c>
      <c r="B59" s="33" t="s">
        <v>126</v>
      </c>
      <c r="C59" s="6" t="s">
        <v>44</v>
      </c>
      <c r="D59" s="33" t="s">
        <v>42</v>
      </c>
      <c r="E59" s="34">
        <v>3500</v>
      </c>
      <c r="F59" s="3" t="s">
        <v>46</v>
      </c>
      <c r="G59" s="45">
        <v>2029</v>
      </c>
      <c r="H59" s="45">
        <v>2038</v>
      </c>
      <c r="I59" s="30" t="s">
        <v>32</v>
      </c>
      <c r="J59" s="23"/>
      <c r="K59" s="23"/>
      <c r="L59" s="23"/>
      <c r="M59" s="23"/>
      <c r="N59" s="23"/>
      <c r="O59" s="23" t="s">
        <v>22</v>
      </c>
      <c r="P59" s="23" t="s">
        <v>22</v>
      </c>
      <c r="Q59" s="23" t="s">
        <v>22</v>
      </c>
      <c r="R59" s="23" t="s">
        <v>22</v>
      </c>
      <c r="S59" s="23" t="s">
        <v>22</v>
      </c>
      <c r="T59" s="23" t="s">
        <v>22</v>
      </c>
      <c r="U59" s="23" t="s">
        <v>22</v>
      </c>
      <c r="V59" s="23" t="s">
        <v>22</v>
      </c>
      <c r="W59" s="23" t="s">
        <v>22</v>
      </c>
      <c r="X59" s="24" t="s">
        <v>22</v>
      </c>
      <c r="Y59" s="31" t="s">
        <v>49</v>
      </c>
      <c r="Z59" s="40" t="s">
        <v>127</v>
      </c>
      <c r="AA59" s="46" t="s">
        <v>132</v>
      </c>
    </row>
    <row r="60" spans="1:27" s="21" customFormat="1" ht="64.5" customHeight="1" x14ac:dyDescent="0.25">
      <c r="A60" s="7" t="s">
        <v>177</v>
      </c>
      <c r="B60" s="33" t="s">
        <v>115</v>
      </c>
      <c r="C60" s="6" t="s">
        <v>44</v>
      </c>
      <c r="D60" s="33" t="s">
        <v>43</v>
      </c>
      <c r="E60" s="34">
        <v>1400</v>
      </c>
      <c r="F60" s="3" t="s">
        <v>46</v>
      </c>
      <c r="G60" s="45">
        <v>2029</v>
      </c>
      <c r="H60" s="45">
        <v>2038</v>
      </c>
      <c r="I60" s="30" t="s">
        <v>32</v>
      </c>
      <c r="J60" s="23"/>
      <c r="K60" s="23"/>
      <c r="L60" s="23"/>
      <c r="M60" s="23"/>
      <c r="N60" s="23"/>
      <c r="O60" s="23" t="s">
        <v>22</v>
      </c>
      <c r="P60" s="23" t="s">
        <v>22</v>
      </c>
      <c r="Q60" s="23" t="s">
        <v>22</v>
      </c>
      <c r="R60" s="23" t="s">
        <v>22</v>
      </c>
      <c r="S60" s="23" t="s">
        <v>22</v>
      </c>
      <c r="T60" s="23" t="s">
        <v>22</v>
      </c>
      <c r="U60" s="23" t="s">
        <v>22</v>
      </c>
      <c r="V60" s="23" t="s">
        <v>22</v>
      </c>
      <c r="W60" s="23" t="s">
        <v>22</v>
      </c>
      <c r="X60" s="24" t="s">
        <v>22</v>
      </c>
      <c r="Y60" s="31" t="s">
        <v>49</v>
      </c>
      <c r="Z60" s="40" t="s">
        <v>128</v>
      </c>
      <c r="AA60" s="46" t="s">
        <v>132</v>
      </c>
    </row>
    <row r="61" spans="1:27" s="73" customFormat="1" ht="99.95" customHeight="1" x14ac:dyDescent="0.25">
      <c r="A61" s="71" t="s">
        <v>178</v>
      </c>
      <c r="B61" s="56" t="s">
        <v>101</v>
      </c>
      <c r="C61" s="59" t="s">
        <v>44</v>
      </c>
      <c r="D61" s="56" t="s">
        <v>38</v>
      </c>
      <c r="E61" s="58">
        <v>5200</v>
      </c>
      <c r="F61" s="59" t="s">
        <v>27</v>
      </c>
      <c r="G61" s="45">
        <v>2029</v>
      </c>
      <c r="H61" s="45">
        <v>2038</v>
      </c>
      <c r="I61" s="30" t="s">
        <v>32</v>
      </c>
      <c r="J61" s="23"/>
      <c r="K61" s="23"/>
      <c r="L61" s="23"/>
      <c r="M61" s="23"/>
      <c r="N61" s="23"/>
      <c r="O61" s="23" t="s">
        <v>22</v>
      </c>
      <c r="P61" s="23" t="s">
        <v>22</v>
      </c>
      <c r="Q61" s="23" t="s">
        <v>22</v>
      </c>
      <c r="R61" s="23" t="s">
        <v>22</v>
      </c>
      <c r="S61" s="23" t="s">
        <v>22</v>
      </c>
      <c r="T61" s="23" t="s">
        <v>22</v>
      </c>
      <c r="U61" s="23" t="s">
        <v>22</v>
      </c>
      <c r="V61" s="23" t="s">
        <v>22</v>
      </c>
      <c r="W61" s="23" t="s">
        <v>22</v>
      </c>
      <c r="X61" s="24" t="s">
        <v>22</v>
      </c>
      <c r="Y61" s="63" t="s">
        <v>49</v>
      </c>
      <c r="Z61" s="72" t="s">
        <v>134</v>
      </c>
      <c r="AA61" s="46" t="s">
        <v>132</v>
      </c>
    </row>
    <row r="62" spans="1:27" s="21" customFormat="1" ht="132" customHeight="1" thickBot="1" x14ac:dyDescent="0.3">
      <c r="A62" s="69" t="s">
        <v>179</v>
      </c>
      <c r="B62" s="49" t="s">
        <v>54</v>
      </c>
      <c r="C62" s="35" t="s">
        <v>44</v>
      </c>
      <c r="D62" s="49" t="s">
        <v>43</v>
      </c>
      <c r="E62" s="43">
        <v>7800</v>
      </c>
      <c r="F62" s="36" t="s">
        <v>46</v>
      </c>
      <c r="G62" s="45">
        <v>2029</v>
      </c>
      <c r="H62" s="45">
        <v>2038</v>
      </c>
      <c r="I62" s="30" t="s">
        <v>32</v>
      </c>
      <c r="J62" s="23"/>
      <c r="K62" s="23"/>
      <c r="L62" s="23"/>
      <c r="M62" s="23"/>
      <c r="N62" s="23"/>
      <c r="O62" s="23" t="s">
        <v>22</v>
      </c>
      <c r="P62" s="23" t="s">
        <v>22</v>
      </c>
      <c r="Q62" s="23" t="s">
        <v>22</v>
      </c>
      <c r="R62" s="23" t="s">
        <v>22</v>
      </c>
      <c r="S62" s="23" t="s">
        <v>22</v>
      </c>
      <c r="T62" s="23" t="s">
        <v>22</v>
      </c>
      <c r="U62" s="23" t="s">
        <v>22</v>
      </c>
      <c r="V62" s="23" t="s">
        <v>22</v>
      </c>
      <c r="W62" s="23" t="s">
        <v>22</v>
      </c>
      <c r="X62" s="24" t="s">
        <v>22</v>
      </c>
      <c r="Y62" s="74" t="s">
        <v>51</v>
      </c>
      <c r="Z62" s="42" t="s">
        <v>52</v>
      </c>
      <c r="AA62" s="47" t="s">
        <v>132</v>
      </c>
    </row>
    <row r="63" spans="1:27" s="21" customFormat="1" ht="32.1" customHeight="1" x14ac:dyDescent="0.25">
      <c r="A63" s="12"/>
      <c r="B63" s="13"/>
      <c r="C63" s="13"/>
      <c r="D63" s="14"/>
      <c r="E63" s="14"/>
      <c r="F63" s="15"/>
      <c r="G63" s="14"/>
      <c r="H63" s="14"/>
      <c r="I63" s="14"/>
    </row>
    <row r="64" spans="1:27" s="21" customFormat="1" ht="51" customHeight="1" x14ac:dyDescent="0.25">
      <c r="A64" s="16"/>
      <c r="B64" s="1" t="s">
        <v>19</v>
      </c>
      <c r="C64" s="1" t="s">
        <v>20</v>
      </c>
      <c r="D64" s="14"/>
      <c r="E64" s="14"/>
      <c r="F64" s="15"/>
      <c r="G64" s="14"/>
      <c r="H64" s="14"/>
      <c r="I64" s="14"/>
    </row>
    <row r="65" spans="1:9" s="21" customFormat="1" ht="32.1" customHeight="1" x14ac:dyDescent="0.25">
      <c r="A65" s="17" t="s">
        <v>14</v>
      </c>
      <c r="B65" s="18">
        <f>SUM(E12:E17)</f>
        <v>2833.15</v>
      </c>
      <c r="C65" s="18">
        <f>C80</f>
        <v>6217</v>
      </c>
      <c r="D65" s="14"/>
      <c r="E65" s="14"/>
      <c r="F65" s="14"/>
      <c r="G65" s="14"/>
      <c r="H65" s="14"/>
      <c r="I65" s="14"/>
    </row>
    <row r="66" spans="1:9" s="21" customFormat="1" ht="32.1" customHeight="1" x14ac:dyDescent="0.25">
      <c r="A66" s="17" t="s">
        <v>15</v>
      </c>
      <c r="B66" s="18">
        <f>SUM(E18:E39)</f>
        <v>55332.6</v>
      </c>
      <c r="C66" s="18">
        <f>C65*4</f>
        <v>24868</v>
      </c>
      <c r="D66" s="14"/>
      <c r="E66" s="14"/>
      <c r="F66" s="14"/>
      <c r="G66" s="14"/>
      <c r="H66" s="14"/>
      <c r="I66" s="14"/>
    </row>
    <row r="67" spans="1:9" s="21" customFormat="1" ht="32.1" customHeight="1" thickBot="1" x14ac:dyDescent="0.3">
      <c r="A67" s="19" t="s">
        <v>16</v>
      </c>
      <c r="B67" s="20">
        <f>SUM(E40:E62)</f>
        <v>197631.5</v>
      </c>
      <c r="C67" s="20">
        <f>C65*10</f>
        <v>62170</v>
      </c>
      <c r="D67" s="14"/>
      <c r="E67" s="14"/>
      <c r="F67" s="14"/>
      <c r="G67" s="14"/>
      <c r="H67" s="14"/>
      <c r="I67" s="14"/>
    </row>
    <row r="68" spans="1:9" s="21" customFormat="1" x14ac:dyDescent="0.25"/>
    <row r="69" spans="1:9" s="21" customFormat="1" x14ac:dyDescent="0.25">
      <c r="A69" s="95" t="s">
        <v>10</v>
      </c>
      <c r="B69" s="95"/>
      <c r="C69" s="95"/>
      <c r="D69" s="14"/>
      <c r="E69" s="14"/>
    </row>
    <row r="70" spans="1:9" s="21" customFormat="1" x14ac:dyDescent="0.25">
      <c r="A70" s="95" t="s">
        <v>11</v>
      </c>
      <c r="B70" s="95"/>
      <c r="C70" s="95"/>
      <c r="D70" s="14"/>
      <c r="E70" s="14"/>
    </row>
    <row r="71" spans="1:9" s="21" customFormat="1" ht="29.25" customHeight="1" x14ac:dyDescent="0.25">
      <c r="A71" s="95" t="s">
        <v>18</v>
      </c>
      <c r="B71" s="95"/>
      <c r="C71" s="95"/>
      <c r="D71" s="5"/>
      <c r="E71" s="5"/>
    </row>
    <row r="72" spans="1:9" s="21" customFormat="1" x14ac:dyDescent="0.25">
      <c r="A72" s="96" t="s">
        <v>23</v>
      </c>
      <c r="B72" s="96"/>
      <c r="C72" s="96"/>
    </row>
    <row r="73" spans="1:9" s="21" customFormat="1" x14ac:dyDescent="0.25">
      <c r="A73" s="50"/>
      <c r="B73" s="53" t="s">
        <v>141</v>
      </c>
      <c r="C73" s="52"/>
    </row>
    <row r="74" spans="1:9" s="21" customFormat="1" x14ac:dyDescent="0.25">
      <c r="B74" s="51" t="s">
        <v>135</v>
      </c>
      <c r="C74" s="52">
        <v>3981</v>
      </c>
    </row>
    <row r="75" spans="1:9" s="21" customFormat="1" x14ac:dyDescent="0.25">
      <c r="B75" s="51" t="s">
        <v>136</v>
      </c>
      <c r="C75" s="52">
        <v>624</v>
      </c>
    </row>
    <row r="76" spans="1:9" s="21" customFormat="1" x14ac:dyDescent="0.25">
      <c r="B76" s="51" t="s">
        <v>137</v>
      </c>
      <c r="C76" s="52">
        <v>590</v>
      </c>
    </row>
    <row r="77" spans="1:9" s="21" customFormat="1" x14ac:dyDescent="0.25">
      <c r="B77" s="51" t="s">
        <v>139</v>
      </c>
      <c r="C77" s="52">
        <v>417</v>
      </c>
    </row>
    <row r="78" spans="1:9" s="21" customFormat="1" x14ac:dyDescent="0.25">
      <c r="B78" s="51" t="s">
        <v>138</v>
      </c>
      <c r="C78" s="52">
        <v>364</v>
      </c>
    </row>
    <row r="79" spans="1:9" s="21" customFormat="1" x14ac:dyDescent="0.25">
      <c r="B79" s="51" t="s">
        <v>140</v>
      </c>
      <c r="C79" s="52">
        <v>241</v>
      </c>
    </row>
    <row r="80" spans="1:9" x14ac:dyDescent="0.25">
      <c r="B80" s="53"/>
      <c r="C80" s="54">
        <f>SUM(C74:C79)</f>
        <v>6217</v>
      </c>
    </row>
    <row r="81" spans="2:3" x14ac:dyDescent="0.25">
      <c r="B81" s="53"/>
      <c r="C81" s="54"/>
    </row>
    <row r="82" spans="2:3" x14ac:dyDescent="0.25">
      <c r="B82" s="53"/>
      <c r="C82" s="54"/>
    </row>
  </sheetData>
  <mergeCells count="46">
    <mergeCell ref="U10:U11"/>
    <mergeCell ref="V10:V11"/>
    <mergeCell ref="W10:W11"/>
    <mergeCell ref="X10:X11"/>
    <mergeCell ref="A5:E5"/>
    <mergeCell ref="F5:X5"/>
    <mergeCell ref="A6:E6"/>
    <mergeCell ref="F6:X6"/>
    <mergeCell ref="O10:O11"/>
    <mergeCell ref="P10:P11"/>
    <mergeCell ref="Q10:Q11"/>
    <mergeCell ref="S10:S11"/>
    <mergeCell ref="T10:T11"/>
    <mergeCell ref="N10:N11"/>
    <mergeCell ref="F3:X3"/>
    <mergeCell ref="F4:X4"/>
    <mergeCell ref="F7:X7"/>
    <mergeCell ref="A8:X8"/>
    <mergeCell ref="J9:X9"/>
    <mergeCell ref="A4:E4"/>
    <mergeCell ref="A3:E3"/>
    <mergeCell ref="A71:C71"/>
    <mergeCell ref="A72:C72"/>
    <mergeCell ref="K10:K11"/>
    <mergeCell ref="R10:R11"/>
    <mergeCell ref="G10:G11"/>
    <mergeCell ref="H10:H11"/>
    <mergeCell ref="A69:C69"/>
    <mergeCell ref="A70:C70"/>
    <mergeCell ref="I10:I11"/>
    <mergeCell ref="AA10:AA11"/>
    <mergeCell ref="Y10:Y11"/>
    <mergeCell ref="Z10:Z11"/>
    <mergeCell ref="A1:X1"/>
    <mergeCell ref="A2:X2"/>
    <mergeCell ref="E10:E11"/>
    <mergeCell ref="J10:J11"/>
    <mergeCell ref="A7:E7"/>
    <mergeCell ref="F9:F11"/>
    <mergeCell ref="G9:H9"/>
    <mergeCell ref="A9:A11"/>
    <mergeCell ref="B9:B11"/>
    <mergeCell ref="C9:C11"/>
    <mergeCell ref="D9:D11"/>
    <mergeCell ref="L10:L11"/>
    <mergeCell ref="M10:M11"/>
  </mergeCells>
  <phoneticPr fontId="13" type="noConversion"/>
  <pageMargins left="0.7" right="0.7" top="0.75" bottom="0.75" header="0.3" footer="0.3"/>
  <pageSetup paperSize="8" scale="33" orientation="landscape" r:id="rId1"/>
  <headerFooter>
    <oddHeader>&amp;C3. melléklet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VN1-IV felújítás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Bakos-Mocselini Judit</cp:lastModifiedBy>
  <cp:lastPrinted>2017-06-26T11:28:20Z</cp:lastPrinted>
  <dcterms:created xsi:type="dcterms:W3CDTF">2014-07-29T15:02:32Z</dcterms:created>
  <dcterms:modified xsi:type="dcterms:W3CDTF">2023-07-18T05:46:39Z</dcterms:modified>
</cp:coreProperties>
</file>